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0185" windowHeight="11925" firstSheet="1" activeTab="1"/>
  </bookViews>
  <sheets>
    <sheet name="Форма 2.3.(5мес)" sheetId="1" r:id="rId1"/>
    <sheet name="Форма 2.3." sheetId="2" r:id="rId2"/>
    <sheet name="Классификатор" sheetId="3" r:id="rId3"/>
  </sheets>
  <definedNames>
    <definedName name="_xlnm.Print_Area" localSheetId="2">'Классификатор'!$A$1:$C$359</definedName>
  </definedNames>
  <calcPr fullCalcOnLoad="1"/>
</workbook>
</file>

<file path=xl/sharedStrings.xml><?xml version="1.0" encoding="utf-8"?>
<sst xmlns="http://schemas.openxmlformats.org/spreadsheetml/2006/main" count="1541" uniqueCount="403">
  <si>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</si>
  <si>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</si>
  <si>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</si>
  <si>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</si>
  <si>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</si>
  <si>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</si>
  <si>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</si>
  <si>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</si>
  <si>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</si>
  <si>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</si>
  <si>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</si>
  <si>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</si>
  <si>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</si>
  <si>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</si>
  <si>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</si>
  <si>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</si>
  <si>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</si>
  <si>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</si>
  <si>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</si>
  <si>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</si>
  <si>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</si>
  <si>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</si>
  <si>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</si>
  <si>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</si>
  <si>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</si>
  <si>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</si>
  <si>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</si>
  <si>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</si>
  <si>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</si>
  <si>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</si>
  <si>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</si>
  <si>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</si>
  <si>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</si>
  <si>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</si>
  <si>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</si>
  <si>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</si>
  <si>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</si>
  <si>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</si>
  <si>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</si>
  <si>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</si>
  <si>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</si>
  <si>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</si>
  <si>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</si>
  <si>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</si>
  <si>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</si>
  <si>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</si>
  <si>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</si>
  <si>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</si>
  <si>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</si>
  <si>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</si>
  <si>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</si>
  <si>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</si>
  <si>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</si>
  <si>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</si>
  <si>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</si>
  <si>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</si>
  <si>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</si>
  <si>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</si>
  <si>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</si>
  <si>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</si>
  <si>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</si>
  <si>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</si>
  <si>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</si>
  <si>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</si>
  <si>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</si>
  <si>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</si>
  <si>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</si>
  <si>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</si>
  <si>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</si>
  <si>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</si>
  <si>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</si>
  <si>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</si>
  <si>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</si>
  <si>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</si>
  <si>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</si>
  <si>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</si>
  <si>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</si>
  <si>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</si>
  <si>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</si>
  <si>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</si>
  <si>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</si>
  <si>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</si>
  <si>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</si>
  <si>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</si>
  <si>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</si>
  <si>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</si>
  <si>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</si>
  <si>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</si>
  <si>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</si>
  <si>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</si>
  <si>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</si>
  <si>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</si>
  <si>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</si>
  <si>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</si>
  <si>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</si>
  <si>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</si>
  <si>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</si>
  <si>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</si>
  <si>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</si>
  <si>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</si>
  <si>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</si>
  <si>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</si>
  <si>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</si>
  <si>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</si>
  <si>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</si>
  <si>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</si>
  <si>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</si>
  <si>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</si>
  <si>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</si>
  <si>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</si>
  <si>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</si>
  <si>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</si>
  <si>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</si>
  <si>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</si>
  <si>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</si>
  <si>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</si>
  <si>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</si>
  <si>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</si>
  <si>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</si>
  <si>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</si>
  <si>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</si>
  <si>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</si>
  <si>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</si>
  <si>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</si>
  <si>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</si>
  <si>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</si>
  <si>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</si>
  <si>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</si>
  <si>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</si>
  <si>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</si>
  <si>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</si>
  <si>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</si>
  <si>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</si>
  <si>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</si>
  <si>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</si>
  <si>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</si>
  <si>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</si>
  <si>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</si>
  <si>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</si>
  <si>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</si>
  <si>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</si>
  <si>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</si>
  <si>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</si>
  <si>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</si>
  <si>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</si>
  <si>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</si>
  <si>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</si>
  <si>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</si>
  <si>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</si>
  <si>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</si>
  <si>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</si>
  <si>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</si>
  <si>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</si>
  <si>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</si>
  <si>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</si>
  <si>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</si>
  <si>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</si>
  <si>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</si>
  <si>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</si>
  <si>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</si>
  <si>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</si>
  <si>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</si>
  <si>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</si>
  <si>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</si>
  <si>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</si>
  <si>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</si>
  <si>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</si>
  <si>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</si>
  <si>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</si>
  <si>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</si>
  <si>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</si>
  <si>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</si>
  <si>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</si>
  <si>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</si>
  <si>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</si>
  <si>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</si>
  <si>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</si>
  <si>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</si>
  <si>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</si>
  <si>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</si>
  <si>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</si>
  <si>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</si>
  <si>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</si>
  <si>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</si>
  <si>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</si>
  <si>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</si>
  <si>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</si>
  <si>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</si>
  <si>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</si>
  <si>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</si>
  <si>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</si>
  <si>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</si>
  <si>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</si>
  <si>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</si>
  <si>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</si>
  <si>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</si>
  <si>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</si>
  <si>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</si>
  <si>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</si>
  <si>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</si>
  <si>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</si>
  <si>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</si>
  <si>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</si>
  <si>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</si>
  <si>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</si>
  <si>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</si>
  <si>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</si>
  <si>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</si>
  <si>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</si>
  <si>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</si>
  <si>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</si>
  <si>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</si>
  <si>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</si>
  <si>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</si>
  <si>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</si>
  <si>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</si>
  <si>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</si>
  <si>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</si>
  <si>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</si>
  <si>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</si>
  <si>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</si>
  <si>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</si>
  <si>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</si>
  <si>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</si>
  <si>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</si>
  <si>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</si>
  <si>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</si>
  <si>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</si>
  <si>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</si>
  <si>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</si>
  <si>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</si>
  <si>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</si>
  <si>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</si>
  <si>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</si>
  <si>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</si>
  <si>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</si>
  <si>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</si>
  <si>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</si>
  <si>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</si>
  <si>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</si>
  <si>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</si>
  <si>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</si>
  <si>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</si>
  <si>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</si>
  <si>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</si>
  <si>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</si>
  <si>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</si>
  <si>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</si>
  <si>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</si>
  <si>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</si>
  <si>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</si>
  <si>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</si>
  <si>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</si>
  <si>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</si>
  <si>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</si>
  <si>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</si>
  <si>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</si>
  <si>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</si>
  <si>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</si>
  <si>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</si>
  <si>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</si>
  <si>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</si>
  <si>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</si>
  <si>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</si>
  <si>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</si>
  <si>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</si>
  <si>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</si>
  <si>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</si>
  <si>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</si>
  <si>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</si>
  <si>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</si>
  <si>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</si>
  <si>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</si>
  <si>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</si>
  <si>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</si>
  <si>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</si>
  <si>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</si>
  <si>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</si>
  <si>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</si>
  <si>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</si>
  <si>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</si>
  <si>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</si>
  <si>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</si>
  <si>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</si>
  <si>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</si>
  <si>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</si>
  <si>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</si>
  <si>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</si>
  <si>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</si>
  <si>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</si>
  <si>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</si>
  <si>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</si>
  <si>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</si>
  <si>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</si>
  <si>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</si>
  <si>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</si>
  <si>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</si>
  <si>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</si>
  <si>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</si>
  <si>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</si>
  <si>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</si>
  <si>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</si>
  <si>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</si>
  <si>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</si>
  <si>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</si>
  <si>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</si>
  <si>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</si>
  <si>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</si>
  <si>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</si>
  <si>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</si>
  <si>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</si>
  <si>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</si>
  <si>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</si>
  <si>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</si>
  <si>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</si>
  <si>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</si>
  <si>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</si>
  <si>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</si>
  <si>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</si>
  <si>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</si>
  <si>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</si>
  <si>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</si>
  <si>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</si>
  <si>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</si>
  <si>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</si>
  <si>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</si>
  <si>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</si>
  <si>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</si>
  <si>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</si>
  <si>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</si>
  <si>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</si>
  <si>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</si>
  <si>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</si>
  <si>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</si>
  <si>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</si>
  <si>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</si>
  <si>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</si>
  <si>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</si>
  <si>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</si>
  <si>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</si>
  <si>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</si>
  <si>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</si>
  <si>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</si>
  <si>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</si>
  <si>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</si>
  <si>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</si>
  <si>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</si>
  <si>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</si>
  <si>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</si>
  <si>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</si>
  <si>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</si>
  <si>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</si>
  <si>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</si>
  <si>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</si>
  <si>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</si>
  <si>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</si>
  <si>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</si>
  <si>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</si>
  <si>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</si>
  <si>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</si>
  <si>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</si>
  <si>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Иркутская обл., г. Иркутск, ул. Байкальская, д. 107А/6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</si>
  <si>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</si>
  <si>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</si>
  <si>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</si>
  <si>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</si>
  <si>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</si>
  <si>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</si>
  <si>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</si>
  <si>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</si>
  <si>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</si>
  <si>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</si>
  <si>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</si>
  <si>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</si>
  <si>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>ООО "ЖКХ Сервис" (инн 3811179139)</t>
  </si>
  <si>
    <t>Два раза в неделю; один раз в сутки, при снегопаде</t>
  </si>
  <si>
    <t>Два раза в неделю</t>
  </si>
  <si>
    <t>Текущий ремонт жилого здания и благоустройство территории.</t>
  </si>
  <si>
    <t>ООО "Петр и Компания" (инн 3811037600)</t>
  </si>
  <si>
    <t>Два раза в год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</si>
  <si>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</si>
  <si>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</si>
  <si>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</si>
  <si>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</si>
  <si>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</si>
  <si>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</si>
  <si>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</si>
  <si>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</si>
  <si>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Санитарное содержание кабины  лифтов</t>
  </si>
  <si>
    <t>Аварийно диспетчерское обслуживание</t>
  </si>
  <si>
    <t>Обслуживание домофона</t>
  </si>
  <si>
    <t>квартира</t>
  </si>
  <si>
    <t>Содержание внутридомовых конструктивных элементов здания</t>
  </si>
  <si>
    <t>Содержание общедомового прибора учета тепловой энергии на отопление, ГВС и ХВС (билинговый услуги и поверка)</t>
  </si>
  <si>
    <t xml:space="preserve">Протокол решения общего собрания собственников от 01.02.2010г </t>
  </si>
  <si>
    <t>01.02.2010г</t>
  </si>
  <si>
    <t>01.01.2015г.</t>
  </si>
  <si>
    <t>Техническое обслуживание и санитарное содержание общего имущества</t>
  </si>
  <si>
    <t>Текущий ремонт</t>
  </si>
  <si>
    <t>гор. Иркутск, ул. Байкальская, д. 107А/6</t>
  </si>
  <si>
    <t>01.06.2015г</t>
  </si>
  <si>
    <t xml:space="preserve">Протокол решения общего собрания собственников от 14.05.2015г </t>
  </si>
  <si>
    <t>06.02.2017г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</si>
</sst>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43" fillId="13" borderId="14" xfId="0" applyFont="1" applyFill="1" applyBorder="1" applyAlignment="1">
      <alignment horizontal="left" vertical="center" wrapText="1" indent="2"/>
    </xf>
    <xf numFmtId="0" fontId="44" fillId="13" borderId="14" xfId="0" applyFont="1" applyFill="1" applyBorder="1" applyAlignment="1">
      <alignment vertical="center" wrapText="1"/>
    </xf>
    <xf numFmtId="0" fontId="43" fillId="13" borderId="14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 indent="2"/>
    </xf>
    <xf numFmtId="0" fontId="41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2" fontId="43" fillId="0" borderId="14" xfId="0" applyNumberFormat="1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4" fontId="42" fillId="0" borderId="14" xfId="0" applyNumberFormat="1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center" vertical="center" wrapText="1"/>
    </xf>
    <xf numFmtId="4" fontId="43" fillId="33" borderId="14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4" fontId="43" fillId="13" borderId="14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60" zoomScalePageLayoutView="0" workbookViewId="0" topLeftCell="A1">
      <selection activeCell="F172" sqref="F172"/>
    </sheetView>
  </sheetViews>
  <sheetFormatPr defaultColWidth="9.140625" defaultRowHeight="15"/>
  <cols>
    <col min="1" max="1" width="7.28125" style="10" bestFit="1" customWidth="1"/>
    <col min="2" max="2" width="32.140625" style="10" customWidth="1"/>
    <col min="3" max="3" width="9.00390625" style="10" bestFit="1" customWidth="1"/>
    <col min="4" max="4" width="36.421875" style="10" customWidth="1"/>
  </cols>
  <sheetData>
    <row r="1" spans="1:4" ht="15">
      <c r="A1" s="27" t="s">
        <v>360</v>
      </c>
      <c r="B1" s="27"/>
      <c r="C1" s="27"/>
      <c r="D1" s="27"/>
    </row>
    <row r="2" spans="1:4" ht="49.5" customHeight="1">
      <c r="A2" s="28" t="s">
        <v>362</v>
      </c>
      <c r="B2" s="28"/>
      <c r="C2" s="28"/>
      <c r="D2" s="28"/>
    </row>
    <row r="3" spans="1:4" ht="17.25" customHeight="1">
      <c r="A3" s="29" t="s">
        <v>361</v>
      </c>
      <c r="B3" s="29"/>
      <c r="C3" s="29"/>
      <c r="D3" s="29"/>
    </row>
    <row r="4" ht="18" customHeight="1">
      <c r="A4" s="9"/>
    </row>
    <row r="5" spans="1:4" ht="15">
      <c r="A5" s="11" t="s">
        <v>0</v>
      </c>
      <c r="B5" s="11" t="s">
        <v>1</v>
      </c>
      <c r="C5" s="11" t="s">
        <v>2</v>
      </c>
      <c r="D5" s="11" t="s">
        <v>3</v>
      </c>
    </row>
    <row r="6" spans="1:4" ht="30">
      <c r="A6" s="12" t="s">
        <v>363</v>
      </c>
      <c r="B6" s="13" t="s">
        <v>4</v>
      </c>
      <c r="C6" s="14" t="s">
        <v>5</v>
      </c>
      <c r="D6" s="14" t="s">
        <v>396</v>
      </c>
    </row>
    <row r="7" spans="1:4" ht="57">
      <c r="A7" s="15" t="s">
        <v>364</v>
      </c>
      <c r="B7" s="16" t="s">
        <v>10</v>
      </c>
      <c r="C7" s="17" t="s">
        <v>5</v>
      </c>
      <c r="D7" s="11" t="s">
        <v>311</v>
      </c>
    </row>
    <row r="8" spans="1:4" ht="30">
      <c r="A8" s="15" t="s">
        <v>365</v>
      </c>
      <c r="B8" s="18" t="s">
        <v>8</v>
      </c>
      <c r="C8" s="17" t="s">
        <v>5</v>
      </c>
      <c r="D8" s="17" t="s">
        <v>366</v>
      </c>
    </row>
    <row r="9" spans="1:4" ht="30">
      <c r="A9" s="15" t="s">
        <v>367</v>
      </c>
      <c r="B9" s="18" t="s">
        <v>11</v>
      </c>
      <c r="C9" s="17" t="s">
        <v>12</v>
      </c>
      <c r="D9" s="19">
        <f>0.77*5514.7*5</f>
        <v>21231.594999999998</v>
      </c>
    </row>
    <row r="10" spans="1:4" ht="45">
      <c r="A10" s="15" t="s">
        <v>368</v>
      </c>
      <c r="B10" s="18" t="s">
        <v>369</v>
      </c>
      <c r="C10" s="17" t="s">
        <v>5</v>
      </c>
      <c r="D10" s="17" t="s">
        <v>395</v>
      </c>
    </row>
    <row r="11" spans="1:4" ht="30">
      <c r="A11" s="15" t="s">
        <v>370</v>
      </c>
      <c r="B11" s="18" t="s">
        <v>371</v>
      </c>
      <c r="C11" s="17" t="s">
        <v>5</v>
      </c>
      <c r="D11" s="17" t="s">
        <v>394</v>
      </c>
    </row>
    <row r="12" spans="1:4" ht="30">
      <c r="A12" s="15" t="s">
        <v>372</v>
      </c>
      <c r="B12" s="16" t="s">
        <v>13</v>
      </c>
      <c r="C12" s="17" t="s">
        <v>5</v>
      </c>
      <c r="D12" s="20" t="s">
        <v>353</v>
      </c>
    </row>
    <row r="13" spans="1:4" ht="33" customHeight="1">
      <c r="A13" s="15" t="s">
        <v>373</v>
      </c>
      <c r="B13" s="16" t="s">
        <v>14</v>
      </c>
      <c r="C13" s="17" t="s">
        <v>5</v>
      </c>
      <c r="D13" s="17" t="s">
        <v>374</v>
      </c>
    </row>
    <row r="14" spans="1:4" ht="30">
      <c r="A14" s="12" t="s">
        <v>363</v>
      </c>
      <c r="B14" s="13" t="s">
        <v>4</v>
      </c>
      <c r="C14" s="14" t="s">
        <v>5</v>
      </c>
      <c r="D14" s="14" t="s">
        <v>396</v>
      </c>
    </row>
    <row r="15" spans="1:4" ht="46.5" customHeight="1">
      <c r="A15" s="15" t="s">
        <v>364</v>
      </c>
      <c r="B15" s="16" t="s">
        <v>10</v>
      </c>
      <c r="C15" s="17" t="s">
        <v>5</v>
      </c>
      <c r="D15" s="11" t="s">
        <v>312</v>
      </c>
    </row>
    <row r="16" spans="1:4" ht="30">
      <c r="A16" s="15" t="s">
        <v>365</v>
      </c>
      <c r="B16" s="18" t="s">
        <v>8</v>
      </c>
      <c r="C16" s="17" t="s">
        <v>5</v>
      </c>
      <c r="D16" s="17" t="s">
        <v>366</v>
      </c>
    </row>
    <row r="17" spans="1:4" ht="30">
      <c r="A17" s="15" t="s">
        <v>367</v>
      </c>
      <c r="B17" s="18" t="s">
        <v>11</v>
      </c>
      <c r="C17" s="17" t="s">
        <v>12</v>
      </c>
      <c r="D17" s="19">
        <f>1.1*5514.7*5</f>
        <v>30330.85</v>
      </c>
    </row>
    <row r="18" spans="1:4" ht="45">
      <c r="A18" s="15" t="s">
        <v>368</v>
      </c>
      <c r="B18" s="18" t="s">
        <v>369</v>
      </c>
      <c r="C18" s="17" t="s">
        <v>5</v>
      </c>
      <c r="D18" s="17" t="s">
        <v>395</v>
      </c>
    </row>
    <row r="19" spans="1:4" ht="30">
      <c r="A19" s="15" t="s">
        <v>370</v>
      </c>
      <c r="B19" s="18" t="s">
        <v>371</v>
      </c>
      <c r="C19" s="17" t="s">
        <v>5</v>
      </c>
      <c r="D19" s="17" t="s">
        <v>394</v>
      </c>
    </row>
    <row r="20" spans="1:4" ht="30">
      <c r="A20" s="15" t="s">
        <v>372</v>
      </c>
      <c r="B20" s="16" t="s">
        <v>13</v>
      </c>
      <c r="C20" s="17" t="s">
        <v>5</v>
      </c>
      <c r="D20" s="20" t="s">
        <v>353</v>
      </c>
    </row>
    <row r="21" spans="1:4" ht="34.5" customHeight="1">
      <c r="A21" s="15" t="s">
        <v>373</v>
      </c>
      <c r="B21" s="16" t="s">
        <v>14</v>
      </c>
      <c r="C21" s="17" t="s">
        <v>5</v>
      </c>
      <c r="D21" s="17" t="s">
        <v>374</v>
      </c>
    </row>
    <row r="22" spans="1:4" ht="30">
      <c r="A22" s="12" t="s">
        <v>363</v>
      </c>
      <c r="B22" s="13" t="s">
        <v>4</v>
      </c>
      <c r="C22" s="14" t="s">
        <v>5</v>
      </c>
      <c r="D22" s="14" t="s">
        <v>396</v>
      </c>
    </row>
    <row r="23" spans="1:4" ht="30">
      <c r="A23" s="15" t="s">
        <v>364</v>
      </c>
      <c r="B23" s="16" t="s">
        <v>10</v>
      </c>
      <c r="C23" s="17" t="s">
        <v>5</v>
      </c>
      <c r="D23" s="11" t="s">
        <v>313</v>
      </c>
    </row>
    <row r="24" spans="1:4" ht="30">
      <c r="A24" s="15" t="s">
        <v>365</v>
      </c>
      <c r="B24" s="18" t="s">
        <v>8</v>
      </c>
      <c r="C24" s="17" t="s">
        <v>5</v>
      </c>
      <c r="D24" s="17" t="s">
        <v>366</v>
      </c>
    </row>
    <row r="25" spans="1:4" ht="30">
      <c r="A25" s="15" t="s">
        <v>367</v>
      </c>
      <c r="B25" s="18" t="s">
        <v>11</v>
      </c>
      <c r="C25" s="17" t="s">
        <v>12</v>
      </c>
      <c r="D25" s="19">
        <f>2.7*5514.7*5</f>
        <v>74448.45</v>
      </c>
    </row>
    <row r="26" spans="1:4" ht="45">
      <c r="A26" s="15" t="s">
        <v>368</v>
      </c>
      <c r="B26" s="18" t="s">
        <v>369</v>
      </c>
      <c r="C26" s="17" t="s">
        <v>5</v>
      </c>
      <c r="D26" s="17" t="s">
        <v>395</v>
      </c>
    </row>
    <row r="27" spans="1:4" ht="30">
      <c r="A27" s="15" t="s">
        <v>370</v>
      </c>
      <c r="B27" s="18" t="s">
        <v>371</v>
      </c>
      <c r="C27" s="17" t="s">
        <v>5</v>
      </c>
      <c r="D27" s="17" t="s">
        <v>394</v>
      </c>
    </row>
    <row r="28" spans="1:4" ht="30">
      <c r="A28" s="15" t="s">
        <v>372</v>
      </c>
      <c r="B28" s="16" t="s">
        <v>13</v>
      </c>
      <c r="C28" s="17" t="s">
        <v>5</v>
      </c>
      <c r="D28" s="20" t="s">
        <v>375</v>
      </c>
    </row>
    <row r="29" spans="1:4" ht="33" customHeight="1">
      <c r="A29" s="15" t="s">
        <v>373</v>
      </c>
      <c r="B29" s="16" t="s">
        <v>14</v>
      </c>
      <c r="C29" s="17" t="s">
        <v>5</v>
      </c>
      <c r="D29" s="17" t="s">
        <v>374</v>
      </c>
    </row>
    <row r="30" spans="1:4" ht="30">
      <c r="A30" s="12" t="s">
        <v>363</v>
      </c>
      <c r="B30" s="13" t="s">
        <v>4</v>
      </c>
      <c r="C30" s="14" t="s">
        <v>5</v>
      </c>
      <c r="D30" s="14" t="s">
        <v>396</v>
      </c>
    </row>
    <row r="31" spans="1:4" ht="30">
      <c r="A31" s="15" t="s">
        <v>364</v>
      </c>
      <c r="B31" s="16" t="s">
        <v>10</v>
      </c>
      <c r="C31" s="17" t="s">
        <v>5</v>
      </c>
      <c r="D31" s="11" t="s">
        <v>314</v>
      </c>
    </row>
    <row r="32" spans="1:4" ht="30">
      <c r="A32" s="15" t="s">
        <v>365</v>
      </c>
      <c r="B32" s="18" t="s">
        <v>8</v>
      </c>
      <c r="C32" s="17" t="s">
        <v>5</v>
      </c>
      <c r="D32" s="17" t="s">
        <v>366</v>
      </c>
    </row>
    <row r="33" spans="1:4" ht="30">
      <c r="A33" s="15" t="s">
        <v>367</v>
      </c>
      <c r="B33" s="18" t="s">
        <v>11</v>
      </c>
      <c r="C33" s="17" t="s">
        <v>12</v>
      </c>
      <c r="D33" s="19">
        <f>1.96*5514.7*5</f>
        <v>54044.06</v>
      </c>
    </row>
    <row r="34" spans="1:4" ht="45">
      <c r="A34" s="15" t="s">
        <v>368</v>
      </c>
      <c r="B34" s="18" t="s">
        <v>369</v>
      </c>
      <c r="C34" s="17" t="s">
        <v>5</v>
      </c>
      <c r="D34" s="17" t="s">
        <v>395</v>
      </c>
    </row>
    <row r="35" spans="1:4" ht="30">
      <c r="A35" s="15" t="s">
        <v>370</v>
      </c>
      <c r="B35" s="18" t="s">
        <v>371</v>
      </c>
      <c r="C35" s="17" t="s">
        <v>5</v>
      </c>
      <c r="D35" s="17" t="s">
        <v>394</v>
      </c>
    </row>
    <row r="36" spans="1:4" ht="30">
      <c r="A36" s="15" t="s">
        <v>372</v>
      </c>
      <c r="B36" s="16" t="s">
        <v>13</v>
      </c>
      <c r="C36" s="17" t="s">
        <v>5</v>
      </c>
      <c r="D36" s="20" t="s">
        <v>376</v>
      </c>
    </row>
    <row r="37" spans="1:4" ht="34.5" customHeight="1">
      <c r="A37" s="15" t="s">
        <v>373</v>
      </c>
      <c r="B37" s="16" t="s">
        <v>14</v>
      </c>
      <c r="C37" s="17" t="s">
        <v>5</v>
      </c>
      <c r="D37" s="17" t="s">
        <v>374</v>
      </c>
    </row>
    <row r="38" spans="1:4" ht="30">
      <c r="A38" s="12" t="s">
        <v>363</v>
      </c>
      <c r="B38" s="13" t="s">
        <v>4</v>
      </c>
      <c r="C38" s="14" t="s">
        <v>5</v>
      </c>
      <c r="D38" s="14" t="s">
        <v>396</v>
      </c>
    </row>
    <row r="39" spans="1:4" ht="30">
      <c r="A39" s="15" t="s">
        <v>364</v>
      </c>
      <c r="B39" s="16" t="s">
        <v>10</v>
      </c>
      <c r="C39" s="17" t="s">
        <v>5</v>
      </c>
      <c r="D39" s="11" t="s">
        <v>377</v>
      </c>
    </row>
    <row r="40" spans="1:4" ht="30">
      <c r="A40" s="15" t="s">
        <v>365</v>
      </c>
      <c r="B40" s="18" t="s">
        <v>8</v>
      </c>
      <c r="C40" s="17" t="s">
        <v>5</v>
      </c>
      <c r="D40" s="17" t="s">
        <v>366</v>
      </c>
    </row>
    <row r="41" spans="1:4" ht="30">
      <c r="A41" s="15" t="s">
        <v>367</v>
      </c>
      <c r="B41" s="18" t="s">
        <v>11</v>
      </c>
      <c r="C41" s="17" t="s">
        <v>12</v>
      </c>
      <c r="D41" s="19">
        <f>2*5514.7*5</f>
        <v>55147</v>
      </c>
    </row>
    <row r="42" spans="1:4" ht="45">
      <c r="A42" s="15" t="s">
        <v>368</v>
      </c>
      <c r="B42" s="18" t="s">
        <v>369</v>
      </c>
      <c r="C42" s="17" t="s">
        <v>5</v>
      </c>
      <c r="D42" s="17" t="s">
        <v>395</v>
      </c>
    </row>
    <row r="43" spans="1:4" ht="30">
      <c r="A43" s="15" t="s">
        <v>370</v>
      </c>
      <c r="B43" s="18" t="s">
        <v>371</v>
      </c>
      <c r="C43" s="17" t="s">
        <v>5</v>
      </c>
      <c r="D43" s="17" t="s">
        <v>394</v>
      </c>
    </row>
    <row r="44" spans="1:4" ht="30">
      <c r="A44" s="15" t="s">
        <v>372</v>
      </c>
      <c r="B44" s="16" t="s">
        <v>13</v>
      </c>
      <c r="C44" s="17" t="s">
        <v>5</v>
      </c>
      <c r="D44" s="20" t="s">
        <v>341</v>
      </c>
    </row>
    <row r="45" spans="1:4" ht="30">
      <c r="A45" s="15" t="s">
        <v>373</v>
      </c>
      <c r="B45" s="16" t="s">
        <v>14</v>
      </c>
      <c r="C45" s="17" t="s">
        <v>5</v>
      </c>
      <c r="D45" s="17" t="s">
        <v>374</v>
      </c>
    </row>
    <row r="46" spans="1:4" ht="30">
      <c r="A46" s="12" t="s">
        <v>363</v>
      </c>
      <c r="B46" s="13" t="s">
        <v>4</v>
      </c>
      <c r="C46" s="14" t="s">
        <v>5</v>
      </c>
      <c r="D46" s="14" t="s">
        <v>396</v>
      </c>
    </row>
    <row r="47" spans="1:4" ht="43.5" customHeight="1">
      <c r="A47" s="15" t="s">
        <v>364</v>
      </c>
      <c r="B47" s="16" t="s">
        <v>10</v>
      </c>
      <c r="C47" s="17" t="s">
        <v>5</v>
      </c>
      <c r="D47" s="11" t="s">
        <v>316</v>
      </c>
    </row>
    <row r="48" spans="1:4" ht="30">
      <c r="A48" s="15" t="s">
        <v>365</v>
      </c>
      <c r="B48" s="18" t="s">
        <v>8</v>
      </c>
      <c r="C48" s="17" t="s">
        <v>5</v>
      </c>
      <c r="D48" s="17" t="s">
        <v>366</v>
      </c>
    </row>
    <row r="49" spans="1:4" ht="30">
      <c r="A49" s="15" t="s">
        <v>367</v>
      </c>
      <c r="B49" s="18" t="s">
        <v>11</v>
      </c>
      <c r="C49" s="17" t="s">
        <v>12</v>
      </c>
      <c r="D49" s="19">
        <f>0.96*5514.7*5</f>
        <v>26470.56</v>
      </c>
    </row>
    <row r="50" spans="1:4" ht="45">
      <c r="A50" s="15" t="s">
        <v>368</v>
      </c>
      <c r="B50" s="18" t="s">
        <v>369</v>
      </c>
      <c r="C50" s="17" t="s">
        <v>5</v>
      </c>
      <c r="D50" s="17" t="s">
        <v>395</v>
      </c>
    </row>
    <row r="51" spans="1:4" ht="30">
      <c r="A51" s="15" t="s">
        <v>370</v>
      </c>
      <c r="B51" s="18" t="s">
        <v>371</v>
      </c>
      <c r="C51" s="17" t="s">
        <v>5</v>
      </c>
      <c r="D51" s="17" t="s">
        <v>394</v>
      </c>
    </row>
    <row r="52" spans="1:4" ht="30">
      <c r="A52" s="15" t="s">
        <v>372</v>
      </c>
      <c r="B52" s="16" t="s">
        <v>13</v>
      </c>
      <c r="C52" s="17" t="s">
        <v>5</v>
      </c>
      <c r="D52" s="20" t="s">
        <v>353</v>
      </c>
    </row>
    <row r="53" spans="1:4" ht="33" customHeight="1">
      <c r="A53" s="15" t="s">
        <v>373</v>
      </c>
      <c r="B53" s="16" t="s">
        <v>14</v>
      </c>
      <c r="C53" s="17" t="s">
        <v>5</v>
      </c>
      <c r="D53" s="17" t="s">
        <v>374</v>
      </c>
    </row>
    <row r="54" spans="1:4" ht="30">
      <c r="A54" s="12" t="s">
        <v>363</v>
      </c>
      <c r="B54" s="13" t="s">
        <v>4</v>
      </c>
      <c r="C54" s="14" t="s">
        <v>5</v>
      </c>
      <c r="D54" s="14" t="s">
        <v>396</v>
      </c>
    </row>
    <row r="55" spans="1:4" ht="30">
      <c r="A55" s="15" t="s">
        <v>364</v>
      </c>
      <c r="B55" s="16" t="s">
        <v>10</v>
      </c>
      <c r="C55" s="17" t="s">
        <v>5</v>
      </c>
      <c r="D55" s="11" t="s">
        <v>318</v>
      </c>
    </row>
    <row r="56" spans="1:4" ht="30">
      <c r="A56" s="15" t="s">
        <v>365</v>
      </c>
      <c r="B56" s="18" t="s">
        <v>8</v>
      </c>
      <c r="C56" s="17" t="s">
        <v>5</v>
      </c>
      <c r="D56" s="17" t="s">
        <v>366</v>
      </c>
    </row>
    <row r="57" spans="1:4" ht="30">
      <c r="A57" s="15" t="s">
        <v>367</v>
      </c>
      <c r="B57" s="18" t="s">
        <v>11</v>
      </c>
      <c r="C57" s="17" t="s">
        <v>12</v>
      </c>
      <c r="D57" s="19">
        <f>0.66*5514.7*5</f>
        <v>18198.510000000002</v>
      </c>
    </row>
    <row r="58" spans="1:4" ht="45">
      <c r="A58" s="15" t="s">
        <v>368</v>
      </c>
      <c r="B58" s="18" t="s">
        <v>369</v>
      </c>
      <c r="C58" s="17" t="s">
        <v>5</v>
      </c>
      <c r="D58" s="17" t="s">
        <v>395</v>
      </c>
    </row>
    <row r="59" spans="1:4" ht="30">
      <c r="A59" s="15" t="s">
        <v>370</v>
      </c>
      <c r="B59" s="18" t="s">
        <v>371</v>
      </c>
      <c r="C59" s="17" t="s">
        <v>5</v>
      </c>
      <c r="D59" s="17" t="s">
        <v>394</v>
      </c>
    </row>
    <row r="60" spans="1:4" ht="30">
      <c r="A60" s="15" t="s">
        <v>372</v>
      </c>
      <c r="B60" s="16" t="s">
        <v>13</v>
      </c>
      <c r="C60" s="17" t="s">
        <v>5</v>
      </c>
      <c r="D60" s="20" t="s">
        <v>354</v>
      </c>
    </row>
    <row r="61" spans="1:4" ht="30">
      <c r="A61" s="15" t="s">
        <v>373</v>
      </c>
      <c r="B61" s="16" t="s">
        <v>14</v>
      </c>
      <c r="C61" s="17" t="s">
        <v>5</v>
      </c>
      <c r="D61" s="17" t="s">
        <v>378</v>
      </c>
    </row>
    <row r="62" spans="1:4" ht="30">
      <c r="A62" s="12" t="s">
        <v>363</v>
      </c>
      <c r="B62" s="13" t="s">
        <v>4</v>
      </c>
      <c r="C62" s="14" t="s">
        <v>5</v>
      </c>
      <c r="D62" s="14" t="s">
        <v>396</v>
      </c>
    </row>
    <row r="63" spans="1:4" ht="30">
      <c r="A63" s="15" t="s">
        <v>364</v>
      </c>
      <c r="B63" s="16" t="s">
        <v>10</v>
      </c>
      <c r="C63" s="17" t="s">
        <v>5</v>
      </c>
      <c r="D63" s="11" t="s">
        <v>320</v>
      </c>
    </row>
    <row r="64" spans="1:4" ht="30">
      <c r="A64" s="15" t="s">
        <v>365</v>
      </c>
      <c r="B64" s="18" t="s">
        <v>8</v>
      </c>
      <c r="C64" s="17" t="s">
        <v>5</v>
      </c>
      <c r="D64" s="17" t="s">
        <v>366</v>
      </c>
    </row>
    <row r="65" spans="1:4" ht="30">
      <c r="A65" s="15" t="s">
        <v>367</v>
      </c>
      <c r="B65" s="18" t="s">
        <v>11</v>
      </c>
      <c r="C65" s="17" t="s">
        <v>12</v>
      </c>
      <c r="D65" s="19">
        <f>0.07*5514.7*5</f>
        <v>1930.145</v>
      </c>
    </row>
    <row r="66" spans="1:4" ht="45">
      <c r="A66" s="15" t="s">
        <v>368</v>
      </c>
      <c r="B66" s="18" t="s">
        <v>369</v>
      </c>
      <c r="C66" s="17" t="s">
        <v>5</v>
      </c>
      <c r="D66" s="17" t="s">
        <v>395</v>
      </c>
    </row>
    <row r="67" spans="1:4" ht="30">
      <c r="A67" s="15" t="s">
        <v>370</v>
      </c>
      <c r="B67" s="18" t="s">
        <v>371</v>
      </c>
      <c r="C67" s="17" t="s">
        <v>5</v>
      </c>
      <c r="D67" s="17" t="s">
        <v>394</v>
      </c>
    </row>
    <row r="68" spans="1:4" ht="30">
      <c r="A68" s="15" t="s">
        <v>372</v>
      </c>
      <c r="B68" s="16" t="s">
        <v>13</v>
      </c>
      <c r="C68" s="17" t="s">
        <v>5</v>
      </c>
      <c r="D68" s="20" t="s">
        <v>379</v>
      </c>
    </row>
    <row r="69" spans="1:4" ht="38.25" customHeight="1">
      <c r="A69" s="15" t="s">
        <v>373</v>
      </c>
      <c r="B69" s="16" t="s">
        <v>14</v>
      </c>
      <c r="C69" s="17" t="s">
        <v>5</v>
      </c>
      <c r="D69" s="17" t="s">
        <v>374</v>
      </c>
    </row>
    <row r="70" spans="1:4" ht="30">
      <c r="A70" s="12" t="s">
        <v>363</v>
      </c>
      <c r="B70" s="13" t="s">
        <v>4</v>
      </c>
      <c r="C70" s="14" t="s">
        <v>5</v>
      </c>
      <c r="D70" s="14" t="s">
        <v>396</v>
      </c>
    </row>
    <row r="71" spans="1:4" ht="30">
      <c r="A71" s="15" t="s">
        <v>364</v>
      </c>
      <c r="B71" s="16" t="s">
        <v>10</v>
      </c>
      <c r="C71" s="17" t="s">
        <v>5</v>
      </c>
      <c r="D71" s="11" t="s">
        <v>321</v>
      </c>
    </row>
    <row r="72" spans="1:4" ht="30">
      <c r="A72" s="15" t="s">
        <v>365</v>
      </c>
      <c r="B72" s="18" t="s">
        <v>8</v>
      </c>
      <c r="C72" s="17" t="s">
        <v>5</v>
      </c>
      <c r="D72" s="17" t="s">
        <v>366</v>
      </c>
    </row>
    <row r="73" spans="1:4" ht="30">
      <c r="A73" s="15" t="s">
        <v>367</v>
      </c>
      <c r="B73" s="18" t="s">
        <v>11</v>
      </c>
      <c r="C73" s="17" t="s">
        <v>12</v>
      </c>
      <c r="D73" s="19">
        <f>1.59*5514.7*5</f>
        <v>43841.865</v>
      </c>
    </row>
    <row r="74" spans="1:4" ht="45">
      <c r="A74" s="15" t="s">
        <v>368</v>
      </c>
      <c r="B74" s="18" t="s">
        <v>369</v>
      </c>
      <c r="C74" s="17" t="s">
        <v>5</v>
      </c>
      <c r="D74" s="17" t="s">
        <v>395</v>
      </c>
    </row>
    <row r="75" spans="1:4" ht="30">
      <c r="A75" s="15" t="s">
        <v>370</v>
      </c>
      <c r="B75" s="18" t="s">
        <v>371</v>
      </c>
      <c r="C75" s="17" t="s">
        <v>5</v>
      </c>
      <c r="D75" s="17" t="s">
        <v>394</v>
      </c>
    </row>
    <row r="76" spans="1:4" ht="30">
      <c r="A76" s="15" t="s">
        <v>372</v>
      </c>
      <c r="B76" s="16" t="s">
        <v>13</v>
      </c>
      <c r="C76" s="17" t="s">
        <v>5</v>
      </c>
      <c r="D76" s="20" t="s">
        <v>327</v>
      </c>
    </row>
    <row r="77" spans="1:4" ht="36.75" customHeight="1">
      <c r="A77" s="15" t="s">
        <v>373</v>
      </c>
      <c r="B77" s="16" t="s">
        <v>14</v>
      </c>
      <c r="C77" s="17" t="s">
        <v>5</v>
      </c>
      <c r="D77" s="20" t="s">
        <v>380</v>
      </c>
    </row>
    <row r="78" spans="1:4" ht="30">
      <c r="A78" s="12" t="s">
        <v>363</v>
      </c>
      <c r="B78" s="13" t="s">
        <v>4</v>
      </c>
      <c r="C78" s="14" t="s">
        <v>5</v>
      </c>
      <c r="D78" s="14" t="s">
        <v>396</v>
      </c>
    </row>
    <row r="79" spans="1:4" ht="30">
      <c r="A79" s="15" t="s">
        <v>364</v>
      </c>
      <c r="B79" s="16" t="s">
        <v>10</v>
      </c>
      <c r="C79" s="17" t="s">
        <v>5</v>
      </c>
      <c r="D79" s="11" t="s">
        <v>322</v>
      </c>
    </row>
    <row r="80" spans="1:4" ht="30">
      <c r="A80" s="15" t="s">
        <v>365</v>
      </c>
      <c r="B80" s="18" t="s">
        <v>8</v>
      </c>
      <c r="C80" s="17" t="s">
        <v>5</v>
      </c>
      <c r="D80" s="17" t="s">
        <v>366</v>
      </c>
    </row>
    <row r="81" spans="1:4" ht="30">
      <c r="A81" s="15" t="s">
        <v>367</v>
      </c>
      <c r="B81" s="18" t="s">
        <v>11</v>
      </c>
      <c r="C81" s="17" t="s">
        <v>12</v>
      </c>
      <c r="D81" s="17">
        <f>0.42*5514.7*5</f>
        <v>11580.869999999999</v>
      </c>
    </row>
    <row r="82" spans="1:4" ht="45">
      <c r="A82" s="15" t="s">
        <v>368</v>
      </c>
      <c r="B82" s="18" t="s">
        <v>369</v>
      </c>
      <c r="C82" s="17" t="s">
        <v>5</v>
      </c>
      <c r="D82" s="17" t="s">
        <v>395</v>
      </c>
    </row>
    <row r="83" spans="1:4" ht="30">
      <c r="A83" s="15" t="s">
        <v>370</v>
      </c>
      <c r="B83" s="18" t="s">
        <v>371</v>
      </c>
      <c r="C83" s="17" t="s">
        <v>5</v>
      </c>
      <c r="D83" s="17" t="s">
        <v>394</v>
      </c>
    </row>
    <row r="84" spans="1:4" ht="30">
      <c r="A84" s="15" t="s">
        <v>372</v>
      </c>
      <c r="B84" s="16" t="s">
        <v>13</v>
      </c>
      <c r="C84" s="17" t="s">
        <v>5</v>
      </c>
      <c r="D84" s="17" t="s">
        <v>327</v>
      </c>
    </row>
    <row r="85" spans="1:4" ht="30">
      <c r="A85" s="15" t="s">
        <v>373</v>
      </c>
      <c r="B85" s="16" t="s">
        <v>14</v>
      </c>
      <c r="C85" s="17" t="s">
        <v>5</v>
      </c>
      <c r="D85" s="17" t="s">
        <v>374</v>
      </c>
    </row>
    <row r="86" spans="1:4" ht="30">
      <c r="A86" s="12" t="s">
        <v>363</v>
      </c>
      <c r="B86" s="13" t="s">
        <v>4</v>
      </c>
      <c r="C86" s="14" t="s">
        <v>5</v>
      </c>
      <c r="D86" s="14" t="s">
        <v>396</v>
      </c>
    </row>
    <row r="87" spans="1:4" ht="41.25" customHeight="1">
      <c r="A87" s="15" t="s">
        <v>364</v>
      </c>
      <c r="B87" s="16" t="s">
        <v>10</v>
      </c>
      <c r="C87" s="17" t="s">
        <v>5</v>
      </c>
      <c r="D87" s="11" t="s">
        <v>381</v>
      </c>
    </row>
    <row r="88" spans="1:4" ht="30">
      <c r="A88" s="15" t="s">
        <v>365</v>
      </c>
      <c r="B88" s="18" t="s">
        <v>8</v>
      </c>
      <c r="C88" s="17" t="s">
        <v>5</v>
      </c>
      <c r="D88" s="17" t="s">
        <v>366</v>
      </c>
    </row>
    <row r="89" spans="1:4" ht="30">
      <c r="A89" s="15" t="s">
        <v>367</v>
      </c>
      <c r="B89" s="18" t="s">
        <v>11</v>
      </c>
      <c r="C89" s="17" t="s">
        <v>12</v>
      </c>
      <c r="D89" s="19">
        <f>1*5514.7*5</f>
        <v>27573.5</v>
      </c>
    </row>
    <row r="90" spans="1:4" ht="45">
      <c r="A90" s="15" t="s">
        <v>368</v>
      </c>
      <c r="B90" s="18" t="s">
        <v>369</v>
      </c>
      <c r="C90" s="17" t="s">
        <v>5</v>
      </c>
      <c r="D90" s="17" t="s">
        <v>395</v>
      </c>
    </row>
    <row r="91" spans="1:4" ht="30">
      <c r="A91" s="15" t="s">
        <v>370</v>
      </c>
      <c r="B91" s="18" t="s">
        <v>371</v>
      </c>
      <c r="C91" s="17" t="s">
        <v>5</v>
      </c>
      <c r="D91" s="17" t="s">
        <v>394</v>
      </c>
    </row>
    <row r="92" spans="1:4" ht="30">
      <c r="A92" s="15" t="s">
        <v>372</v>
      </c>
      <c r="B92" s="16" t="s">
        <v>13</v>
      </c>
      <c r="C92" s="17" t="s">
        <v>5</v>
      </c>
      <c r="D92" s="17" t="s">
        <v>336</v>
      </c>
    </row>
    <row r="93" spans="1:4" ht="30">
      <c r="A93" s="15" t="s">
        <v>373</v>
      </c>
      <c r="B93" s="16" t="s">
        <v>14</v>
      </c>
      <c r="C93" s="17" t="s">
        <v>5</v>
      </c>
      <c r="D93" s="17" t="s">
        <v>382</v>
      </c>
    </row>
    <row r="94" spans="1:4" ht="30">
      <c r="A94" s="12" t="s">
        <v>363</v>
      </c>
      <c r="B94" s="13" t="s">
        <v>4</v>
      </c>
      <c r="C94" s="14" t="s">
        <v>5</v>
      </c>
      <c r="D94" s="14" t="s">
        <v>396</v>
      </c>
    </row>
    <row r="95" spans="1:4" ht="30">
      <c r="A95" s="15" t="s">
        <v>364</v>
      </c>
      <c r="B95" s="16" t="s">
        <v>10</v>
      </c>
      <c r="C95" s="17" t="s">
        <v>5</v>
      </c>
      <c r="D95" s="11" t="s">
        <v>383</v>
      </c>
    </row>
    <row r="96" spans="1:4" ht="30">
      <c r="A96" s="15" t="s">
        <v>365</v>
      </c>
      <c r="B96" s="18" t="s">
        <v>8</v>
      </c>
      <c r="C96" s="17" t="s">
        <v>5</v>
      </c>
      <c r="D96" s="17" t="s">
        <v>366</v>
      </c>
    </row>
    <row r="97" spans="1:4" ht="30">
      <c r="A97" s="15" t="s">
        <v>367</v>
      </c>
      <c r="B97" s="18" t="s">
        <v>11</v>
      </c>
      <c r="C97" s="17" t="s">
        <v>12</v>
      </c>
      <c r="D97" s="17">
        <f>0.03*5514.7*5</f>
        <v>827.205</v>
      </c>
    </row>
    <row r="98" spans="1:4" ht="45">
      <c r="A98" s="15" t="s">
        <v>368</v>
      </c>
      <c r="B98" s="18" t="s">
        <v>369</v>
      </c>
      <c r="C98" s="17" t="s">
        <v>5</v>
      </c>
      <c r="D98" s="17" t="s">
        <v>395</v>
      </c>
    </row>
    <row r="99" spans="1:4" ht="30">
      <c r="A99" s="15" t="s">
        <v>370</v>
      </c>
      <c r="B99" s="18" t="s">
        <v>371</v>
      </c>
      <c r="C99" s="17" t="s">
        <v>5</v>
      </c>
      <c r="D99" s="17" t="s">
        <v>394</v>
      </c>
    </row>
    <row r="100" spans="1:4" ht="30">
      <c r="A100" s="15" t="s">
        <v>372</v>
      </c>
      <c r="B100" s="16" t="s">
        <v>13</v>
      </c>
      <c r="C100" s="17" t="s">
        <v>5</v>
      </c>
      <c r="D100" s="17" t="s">
        <v>340</v>
      </c>
    </row>
    <row r="101" spans="1:4" ht="30">
      <c r="A101" s="15" t="s">
        <v>373</v>
      </c>
      <c r="B101" s="16" t="s">
        <v>14</v>
      </c>
      <c r="C101" s="17" t="s">
        <v>5</v>
      </c>
      <c r="D101" s="17" t="s">
        <v>384</v>
      </c>
    </row>
    <row r="102" spans="1:4" ht="30">
      <c r="A102" s="12" t="s">
        <v>363</v>
      </c>
      <c r="B102" s="13" t="s">
        <v>4</v>
      </c>
      <c r="C102" s="14" t="s">
        <v>5</v>
      </c>
      <c r="D102" s="14" t="s">
        <v>396</v>
      </c>
    </row>
    <row r="103" spans="1:4" ht="57">
      <c r="A103" s="15" t="s">
        <v>364</v>
      </c>
      <c r="B103" s="16" t="s">
        <v>10</v>
      </c>
      <c r="C103" s="17" t="s">
        <v>5</v>
      </c>
      <c r="D103" s="11" t="s">
        <v>385</v>
      </c>
    </row>
    <row r="104" spans="1:4" ht="30">
      <c r="A104" s="15" t="s">
        <v>365</v>
      </c>
      <c r="B104" s="18" t="s">
        <v>8</v>
      </c>
      <c r="C104" s="17" t="s">
        <v>5</v>
      </c>
      <c r="D104" s="17" t="s">
        <v>366</v>
      </c>
    </row>
    <row r="105" spans="1:4" ht="30">
      <c r="A105" s="15" t="s">
        <v>367</v>
      </c>
      <c r="B105" s="18" t="s">
        <v>11</v>
      </c>
      <c r="C105" s="17" t="s">
        <v>12</v>
      </c>
      <c r="D105" s="17">
        <f>0.16*5514.7*5</f>
        <v>4411.76</v>
      </c>
    </row>
    <row r="106" spans="1:4" ht="45">
      <c r="A106" s="15" t="s">
        <v>368</v>
      </c>
      <c r="B106" s="18" t="s">
        <v>369</v>
      </c>
      <c r="C106" s="17" t="s">
        <v>5</v>
      </c>
      <c r="D106" s="17" t="s">
        <v>395</v>
      </c>
    </row>
    <row r="107" spans="1:4" ht="30">
      <c r="A107" s="15" t="s">
        <v>370</v>
      </c>
      <c r="B107" s="18" t="s">
        <v>371</v>
      </c>
      <c r="C107" s="17" t="s">
        <v>5</v>
      </c>
      <c r="D107" s="17" t="s">
        <v>394</v>
      </c>
    </row>
    <row r="108" spans="1:4" ht="30">
      <c r="A108" s="15" t="s">
        <v>372</v>
      </c>
      <c r="B108" s="16" t="s">
        <v>13</v>
      </c>
      <c r="C108" s="17" t="s">
        <v>5</v>
      </c>
      <c r="D108" s="17" t="s">
        <v>336</v>
      </c>
    </row>
    <row r="109" spans="1:4" ht="30">
      <c r="A109" s="15" t="s">
        <v>373</v>
      </c>
      <c r="B109" s="16" t="s">
        <v>14</v>
      </c>
      <c r="C109" s="17" t="s">
        <v>5</v>
      </c>
      <c r="D109" s="17" t="s">
        <v>386</v>
      </c>
    </row>
    <row r="110" spans="1:4" ht="30">
      <c r="A110" s="12" t="s">
        <v>363</v>
      </c>
      <c r="B110" s="13" t="s">
        <v>4</v>
      </c>
      <c r="C110" s="14" t="s">
        <v>5</v>
      </c>
      <c r="D110" s="14" t="s">
        <v>396</v>
      </c>
    </row>
    <row r="111" spans="1:4" ht="30">
      <c r="A111" s="15" t="s">
        <v>364</v>
      </c>
      <c r="B111" s="16" t="s">
        <v>10</v>
      </c>
      <c r="C111" s="17" t="s">
        <v>5</v>
      </c>
      <c r="D111" s="11" t="s">
        <v>387</v>
      </c>
    </row>
    <row r="112" spans="1:4" ht="30">
      <c r="A112" s="15" t="s">
        <v>365</v>
      </c>
      <c r="B112" s="18" t="s">
        <v>8</v>
      </c>
      <c r="C112" s="17" t="s">
        <v>5</v>
      </c>
      <c r="D112" s="17" t="s">
        <v>366</v>
      </c>
    </row>
    <row r="113" spans="1:4" ht="30">
      <c r="A113" s="15" t="s">
        <v>367</v>
      </c>
      <c r="B113" s="18" t="s">
        <v>11</v>
      </c>
      <c r="C113" s="17" t="s">
        <v>12</v>
      </c>
      <c r="D113" s="19">
        <f>2.13*5514.7*5</f>
        <v>58731.555</v>
      </c>
    </row>
    <row r="114" spans="1:4" ht="45">
      <c r="A114" s="15" t="s">
        <v>368</v>
      </c>
      <c r="B114" s="18" t="s">
        <v>369</v>
      </c>
      <c r="C114" s="17" t="s">
        <v>5</v>
      </c>
      <c r="D114" s="17" t="s">
        <v>395</v>
      </c>
    </row>
    <row r="115" spans="1:4" ht="30">
      <c r="A115" s="15" t="s">
        <v>370</v>
      </c>
      <c r="B115" s="18" t="s">
        <v>371</v>
      </c>
      <c r="C115" s="17" t="s">
        <v>5</v>
      </c>
      <c r="D115" s="17" t="s">
        <v>394</v>
      </c>
    </row>
    <row r="116" spans="1:4" ht="30">
      <c r="A116" s="15" t="s">
        <v>372</v>
      </c>
      <c r="B116" s="16" t="s">
        <v>13</v>
      </c>
      <c r="C116" s="17" t="s">
        <v>5</v>
      </c>
      <c r="D116" s="17" t="s">
        <v>327</v>
      </c>
    </row>
    <row r="117" spans="1:4" ht="30">
      <c r="A117" s="15" t="s">
        <v>373</v>
      </c>
      <c r="B117" s="16" t="s">
        <v>14</v>
      </c>
      <c r="C117" s="17" t="s">
        <v>5</v>
      </c>
      <c r="D117" s="17" t="s">
        <v>374</v>
      </c>
    </row>
    <row r="118" spans="1:4" ht="30">
      <c r="A118" s="12" t="s">
        <v>363</v>
      </c>
      <c r="B118" s="13" t="s">
        <v>4</v>
      </c>
      <c r="C118" s="14" t="s">
        <v>5</v>
      </c>
      <c r="D118" s="14" t="s">
        <v>396</v>
      </c>
    </row>
    <row r="119" spans="1:4" ht="30">
      <c r="A119" s="15" t="s">
        <v>364</v>
      </c>
      <c r="B119" s="16" t="s">
        <v>10</v>
      </c>
      <c r="C119" s="17" t="s">
        <v>5</v>
      </c>
      <c r="D119" s="11" t="s">
        <v>388</v>
      </c>
    </row>
    <row r="120" spans="1:4" ht="30">
      <c r="A120" s="15" t="s">
        <v>365</v>
      </c>
      <c r="B120" s="18" t="s">
        <v>8</v>
      </c>
      <c r="C120" s="17" t="s">
        <v>5</v>
      </c>
      <c r="D120" s="17" t="s">
        <v>366</v>
      </c>
    </row>
    <row r="121" spans="1:4" ht="30">
      <c r="A121" s="15" t="s">
        <v>367</v>
      </c>
      <c r="B121" s="18" t="s">
        <v>11</v>
      </c>
      <c r="C121" s="17" t="s">
        <v>12</v>
      </c>
      <c r="D121" s="19">
        <f>0.07*5514.7*5</f>
        <v>1930.145</v>
      </c>
    </row>
    <row r="122" spans="1:4" ht="45">
      <c r="A122" s="15" t="s">
        <v>368</v>
      </c>
      <c r="B122" s="18" t="s">
        <v>369</v>
      </c>
      <c r="C122" s="17" t="s">
        <v>5</v>
      </c>
      <c r="D122" s="17" t="s">
        <v>395</v>
      </c>
    </row>
    <row r="123" spans="1:4" ht="30">
      <c r="A123" s="15" t="s">
        <v>370</v>
      </c>
      <c r="B123" s="18" t="s">
        <v>371</v>
      </c>
      <c r="C123" s="17" t="s">
        <v>5</v>
      </c>
      <c r="D123" s="17" t="s">
        <v>394</v>
      </c>
    </row>
    <row r="124" spans="1:4" ht="30">
      <c r="A124" s="15" t="s">
        <v>372</v>
      </c>
      <c r="B124" s="16" t="s">
        <v>13</v>
      </c>
      <c r="C124" s="17" t="s">
        <v>5</v>
      </c>
      <c r="D124" s="17" t="s">
        <v>376</v>
      </c>
    </row>
    <row r="125" spans="1:4" ht="30">
      <c r="A125" s="15" t="s">
        <v>373</v>
      </c>
      <c r="B125" s="16" t="s">
        <v>14</v>
      </c>
      <c r="C125" s="17" t="s">
        <v>5</v>
      </c>
      <c r="D125" s="17" t="s">
        <v>374</v>
      </c>
    </row>
    <row r="126" spans="1:4" ht="20.25" customHeight="1">
      <c r="A126" s="30" t="s">
        <v>325</v>
      </c>
      <c r="B126" s="31"/>
      <c r="C126" s="31"/>
      <c r="D126" s="32"/>
    </row>
    <row r="127" spans="1:4" ht="30">
      <c r="A127" s="12" t="s">
        <v>363</v>
      </c>
      <c r="B127" s="13" t="s">
        <v>4</v>
      </c>
      <c r="C127" s="14" t="s">
        <v>5</v>
      </c>
      <c r="D127" s="14" t="s">
        <v>396</v>
      </c>
    </row>
    <row r="128" spans="1:4" ht="30">
      <c r="A128" s="15" t="s">
        <v>364</v>
      </c>
      <c r="B128" s="16" t="s">
        <v>10</v>
      </c>
      <c r="C128" s="17" t="s">
        <v>5</v>
      </c>
      <c r="D128" s="11" t="s">
        <v>389</v>
      </c>
    </row>
    <row r="129" spans="1:4" ht="30">
      <c r="A129" s="15" t="s">
        <v>365</v>
      </c>
      <c r="B129" s="18" t="s">
        <v>8</v>
      </c>
      <c r="C129" s="17" t="s">
        <v>5</v>
      </c>
      <c r="D129" s="17" t="s">
        <v>366</v>
      </c>
    </row>
    <row r="130" spans="1:4" ht="30">
      <c r="A130" s="15" t="s">
        <v>367</v>
      </c>
      <c r="B130" s="18" t="s">
        <v>11</v>
      </c>
      <c r="C130" s="17" t="s">
        <v>12</v>
      </c>
      <c r="D130" s="19">
        <f>0.62*5514.7*5</f>
        <v>17095.57</v>
      </c>
    </row>
    <row r="131" spans="1:4" ht="45">
      <c r="A131" s="15" t="s">
        <v>368</v>
      </c>
      <c r="B131" s="18" t="s">
        <v>369</v>
      </c>
      <c r="C131" s="17" t="s">
        <v>5</v>
      </c>
      <c r="D131" s="17" t="s">
        <v>395</v>
      </c>
    </row>
    <row r="132" spans="1:4" ht="30">
      <c r="A132" s="15" t="s">
        <v>370</v>
      </c>
      <c r="B132" s="18" t="s">
        <v>371</v>
      </c>
      <c r="C132" s="17" t="s">
        <v>5</v>
      </c>
      <c r="D132" s="17" t="s">
        <v>394</v>
      </c>
    </row>
    <row r="133" spans="1:4" ht="30">
      <c r="A133" s="15" t="s">
        <v>372</v>
      </c>
      <c r="B133" s="16" t="s">
        <v>13</v>
      </c>
      <c r="C133" s="17" t="s">
        <v>5</v>
      </c>
      <c r="D133" s="20" t="s">
        <v>353</v>
      </c>
    </row>
    <row r="134" spans="1:4" ht="30">
      <c r="A134" s="15" t="s">
        <v>373</v>
      </c>
      <c r="B134" s="16" t="s">
        <v>14</v>
      </c>
      <c r="C134" s="17" t="s">
        <v>5</v>
      </c>
      <c r="D134" s="17" t="s">
        <v>374</v>
      </c>
    </row>
    <row r="135" spans="1:4" ht="30">
      <c r="A135" s="12" t="s">
        <v>363</v>
      </c>
      <c r="B135" s="13" t="s">
        <v>4</v>
      </c>
      <c r="C135" s="14" t="s">
        <v>5</v>
      </c>
      <c r="D135" s="14" t="s">
        <v>396</v>
      </c>
    </row>
    <row r="136" spans="1:4" ht="30">
      <c r="A136" s="15" t="s">
        <v>364</v>
      </c>
      <c r="B136" s="16" t="s">
        <v>10</v>
      </c>
      <c r="C136" s="17" t="s">
        <v>5</v>
      </c>
      <c r="D136" s="11" t="s">
        <v>390</v>
      </c>
    </row>
    <row r="137" spans="1:4" ht="30">
      <c r="A137" s="15" t="s">
        <v>365</v>
      </c>
      <c r="B137" s="18" t="s">
        <v>8</v>
      </c>
      <c r="C137" s="17" t="s">
        <v>5</v>
      </c>
      <c r="D137" s="17" t="s">
        <v>391</v>
      </c>
    </row>
    <row r="138" spans="1:4" ht="30">
      <c r="A138" s="15" t="s">
        <v>367</v>
      </c>
      <c r="B138" s="18" t="s">
        <v>11</v>
      </c>
      <c r="C138" s="17" t="s">
        <v>12</v>
      </c>
      <c r="D138" s="19">
        <f>55*67*5</f>
        <v>18425</v>
      </c>
    </row>
    <row r="139" spans="1:4" ht="45">
      <c r="A139" s="15" t="s">
        <v>368</v>
      </c>
      <c r="B139" s="18" t="s">
        <v>369</v>
      </c>
      <c r="C139" s="17" t="s">
        <v>5</v>
      </c>
      <c r="D139" s="17" t="s">
        <v>395</v>
      </c>
    </row>
    <row r="140" spans="1:4" ht="30">
      <c r="A140" s="15" t="s">
        <v>370</v>
      </c>
      <c r="B140" s="18" t="s">
        <v>371</v>
      </c>
      <c r="C140" s="17" t="s">
        <v>5</v>
      </c>
      <c r="D140" s="17" t="s">
        <v>394</v>
      </c>
    </row>
    <row r="141" spans="1:4" ht="30">
      <c r="A141" s="15" t="s">
        <v>372</v>
      </c>
      <c r="B141" s="16" t="s">
        <v>13</v>
      </c>
      <c r="C141" s="17" t="s">
        <v>5</v>
      </c>
      <c r="D141" s="20" t="s">
        <v>355</v>
      </c>
    </row>
    <row r="142" spans="1:4" ht="38.25" customHeight="1">
      <c r="A142" s="15" t="s">
        <v>373</v>
      </c>
      <c r="B142" s="16" t="s">
        <v>14</v>
      </c>
      <c r="C142" s="17" t="s">
        <v>5</v>
      </c>
      <c r="D142" s="17" t="s">
        <v>374</v>
      </c>
    </row>
    <row r="143" spans="1:4" ht="30">
      <c r="A143" s="12" t="s">
        <v>363</v>
      </c>
      <c r="B143" s="13" t="s">
        <v>4</v>
      </c>
      <c r="C143" s="14" t="s">
        <v>5</v>
      </c>
      <c r="D143" s="14" t="s">
        <v>396</v>
      </c>
    </row>
    <row r="144" spans="1:4" ht="42.75">
      <c r="A144" s="15" t="s">
        <v>364</v>
      </c>
      <c r="B144" s="16" t="s">
        <v>10</v>
      </c>
      <c r="C144" s="17" t="s">
        <v>5</v>
      </c>
      <c r="D144" s="11" t="s">
        <v>392</v>
      </c>
    </row>
    <row r="145" spans="1:4" ht="30">
      <c r="A145" s="15" t="s">
        <v>365</v>
      </c>
      <c r="B145" s="18" t="s">
        <v>8</v>
      </c>
      <c r="C145" s="17" t="s">
        <v>5</v>
      </c>
      <c r="D145" s="17" t="s">
        <v>366</v>
      </c>
    </row>
    <row r="146" spans="1:4" ht="30">
      <c r="A146" s="15" t="s">
        <v>367</v>
      </c>
      <c r="B146" s="18" t="s">
        <v>11</v>
      </c>
      <c r="C146" s="17" t="s">
        <v>12</v>
      </c>
      <c r="D146" s="19">
        <f>1.12*5514.7*5</f>
        <v>30882.32</v>
      </c>
    </row>
    <row r="147" spans="1:4" ht="45">
      <c r="A147" s="15" t="s">
        <v>368</v>
      </c>
      <c r="B147" s="18" t="s">
        <v>369</v>
      </c>
      <c r="C147" s="17" t="s">
        <v>5</v>
      </c>
      <c r="D147" s="17" t="s">
        <v>395</v>
      </c>
    </row>
    <row r="148" spans="1:4" ht="30">
      <c r="A148" s="15" t="s">
        <v>370</v>
      </c>
      <c r="B148" s="18" t="s">
        <v>371</v>
      </c>
      <c r="C148" s="17" t="s">
        <v>5</v>
      </c>
      <c r="D148" s="17" t="s">
        <v>394</v>
      </c>
    </row>
    <row r="149" spans="1:4" ht="30">
      <c r="A149" s="15" t="s">
        <v>372</v>
      </c>
      <c r="B149" s="16" t="s">
        <v>13</v>
      </c>
      <c r="C149" s="17" t="s">
        <v>5</v>
      </c>
      <c r="D149" s="20" t="s">
        <v>355</v>
      </c>
    </row>
    <row r="150" spans="1:4" ht="34.5" customHeight="1">
      <c r="A150" s="15" t="s">
        <v>373</v>
      </c>
      <c r="B150" s="16" t="s">
        <v>14</v>
      </c>
      <c r="C150" s="17" t="s">
        <v>5</v>
      </c>
      <c r="D150" s="17" t="s">
        <v>374</v>
      </c>
    </row>
    <row r="151" spans="1:4" ht="30">
      <c r="A151" s="12" t="s">
        <v>363</v>
      </c>
      <c r="B151" s="13" t="s">
        <v>4</v>
      </c>
      <c r="C151" s="14" t="s">
        <v>5</v>
      </c>
      <c r="D151" s="14" t="s">
        <v>396</v>
      </c>
    </row>
    <row r="152" spans="1:4" ht="56.25" customHeight="1">
      <c r="A152" s="15" t="s">
        <v>364</v>
      </c>
      <c r="B152" s="16" t="s">
        <v>10</v>
      </c>
      <c r="C152" s="17" t="s">
        <v>5</v>
      </c>
      <c r="D152" s="11" t="s">
        <v>393</v>
      </c>
    </row>
    <row r="153" spans="1:4" ht="30">
      <c r="A153" s="15" t="s">
        <v>365</v>
      </c>
      <c r="B153" s="18" t="s">
        <v>8</v>
      </c>
      <c r="C153" s="17" t="s">
        <v>5</v>
      </c>
      <c r="D153" s="17" t="s">
        <v>366</v>
      </c>
    </row>
    <row r="154" spans="1:4" ht="30">
      <c r="A154" s="15" t="s">
        <v>367</v>
      </c>
      <c r="B154" s="18" t="s">
        <v>11</v>
      </c>
      <c r="C154" s="17" t="s">
        <v>12</v>
      </c>
      <c r="D154" s="19">
        <f>0.09*5514.7*5</f>
        <v>2481.615</v>
      </c>
    </row>
    <row r="155" spans="1:4" ht="45">
      <c r="A155" s="15" t="s">
        <v>368</v>
      </c>
      <c r="B155" s="18" t="s">
        <v>369</v>
      </c>
      <c r="C155" s="17" t="s">
        <v>5</v>
      </c>
      <c r="D155" s="17" t="s">
        <v>395</v>
      </c>
    </row>
    <row r="156" spans="1:4" ht="30">
      <c r="A156" s="15" t="s">
        <v>370</v>
      </c>
      <c r="B156" s="18" t="s">
        <v>371</v>
      </c>
      <c r="C156" s="17" t="s">
        <v>5</v>
      </c>
      <c r="D156" s="17" t="s">
        <v>394</v>
      </c>
    </row>
    <row r="157" spans="1:4" ht="30">
      <c r="A157" s="15" t="s">
        <v>372</v>
      </c>
      <c r="B157" s="16" t="s">
        <v>13</v>
      </c>
      <c r="C157" s="17" t="s">
        <v>5</v>
      </c>
      <c r="D157" s="17" t="s">
        <v>336</v>
      </c>
    </row>
    <row r="158" spans="1:4" ht="38.25" customHeight="1">
      <c r="A158" s="15" t="s">
        <v>373</v>
      </c>
      <c r="B158" s="16" t="s">
        <v>14</v>
      </c>
      <c r="C158" s="17" t="s">
        <v>5</v>
      </c>
      <c r="D158" s="17" t="s">
        <v>374</v>
      </c>
    </row>
  </sheetData>
  <sheetProtection/>
  <mergeCells count="4">
    <mergeCell ref="A1:D1"/>
    <mergeCell ref="A2:D2"/>
    <mergeCell ref="A3:D3"/>
    <mergeCell ref="A126:D1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90" sqref="G90"/>
    </sheetView>
  </sheetViews>
  <sheetFormatPr defaultColWidth="9.140625" defaultRowHeight="15"/>
  <cols>
    <col min="1" max="1" width="7.28125" style="25" bestFit="1" customWidth="1"/>
    <col min="2" max="2" width="30.8515625" style="10" customWidth="1"/>
    <col min="3" max="3" width="9.00390625" style="10" bestFit="1" customWidth="1"/>
    <col min="4" max="4" width="39.421875" style="24" customWidth="1"/>
    <col min="5" max="5" width="8.57421875" style="0" customWidth="1"/>
    <col min="6" max="6" width="9.00390625" style="0" customWidth="1"/>
  </cols>
  <sheetData>
    <row r="1" spans="1:4" ht="15">
      <c r="A1" s="27" t="s">
        <v>360</v>
      </c>
      <c r="B1" s="27"/>
      <c r="C1" s="27"/>
      <c r="D1" s="27"/>
    </row>
    <row r="2" spans="1:4" ht="49.5" customHeight="1">
      <c r="A2" s="28" t="s">
        <v>362</v>
      </c>
      <c r="B2" s="28"/>
      <c r="C2" s="28"/>
      <c r="D2" s="28"/>
    </row>
    <row r="3" spans="1:4" ht="17.25" customHeight="1">
      <c r="A3" s="27" t="s">
        <v>399</v>
      </c>
      <c r="B3" s="27"/>
      <c r="C3" s="27"/>
      <c r="D3" s="27"/>
    </row>
    <row r="4" ht="18" customHeight="1"/>
    <row r="5" spans="1:4" ht="15">
      <c r="A5" s="11" t="s">
        <v>0</v>
      </c>
      <c r="B5" s="11" t="s">
        <v>1</v>
      </c>
      <c r="C5" s="11" t="s">
        <v>2</v>
      </c>
      <c r="D5" s="21" t="s">
        <v>3</v>
      </c>
    </row>
    <row r="6" spans="1:4" ht="28.5">
      <c r="A6" s="14" t="s">
        <v>363</v>
      </c>
      <c r="B6" s="13" t="s">
        <v>4</v>
      </c>
      <c r="C6" s="14" t="s">
        <v>5</v>
      </c>
      <c r="D6" s="26" t="s">
        <v>402</v>
      </c>
    </row>
    <row r="7" spans="1:4" ht="42.75">
      <c r="A7" s="17" t="s">
        <v>364</v>
      </c>
      <c r="B7" s="16" t="s">
        <v>10</v>
      </c>
      <c r="C7" s="17" t="s">
        <v>5</v>
      </c>
      <c r="D7" s="21" t="s">
        <v>397</v>
      </c>
    </row>
    <row r="8" spans="1:4" ht="15">
      <c r="A8" s="17" t="s">
        <v>365</v>
      </c>
      <c r="B8" s="18" t="s">
        <v>8</v>
      </c>
      <c r="C8" s="17" t="s">
        <v>5</v>
      </c>
      <c r="D8" s="22" t="s">
        <v>366</v>
      </c>
    </row>
    <row r="9" spans="1:4" ht="30">
      <c r="A9" s="17" t="s">
        <v>367</v>
      </c>
      <c r="B9" s="18" t="s">
        <v>11</v>
      </c>
      <c r="C9" s="17" t="s">
        <v>12</v>
      </c>
      <c r="D9" s="22">
        <f>8.72*5514.7*12</f>
        <v>577058.208</v>
      </c>
    </row>
    <row r="10" spans="1:4" ht="45">
      <c r="A10" s="17" t="s">
        <v>368</v>
      </c>
      <c r="B10" s="18" t="s">
        <v>369</v>
      </c>
      <c r="C10" s="17" t="s">
        <v>5</v>
      </c>
      <c r="D10" s="22" t="s">
        <v>400</v>
      </c>
    </row>
    <row r="11" spans="1:4" ht="30">
      <c r="A11" s="17" t="s">
        <v>370</v>
      </c>
      <c r="B11" s="18" t="s">
        <v>371</v>
      </c>
      <c r="C11" s="17" t="s">
        <v>5</v>
      </c>
      <c r="D11" s="22" t="s">
        <v>401</v>
      </c>
    </row>
    <row r="12" spans="1:4" ht="30">
      <c r="A12" s="17" t="s">
        <v>372</v>
      </c>
      <c r="B12" s="16" t="s">
        <v>13</v>
      </c>
      <c r="C12" s="17" t="s">
        <v>5</v>
      </c>
      <c r="D12" s="23" t="s">
        <v>353</v>
      </c>
    </row>
    <row r="13" spans="1:4" ht="21.75" customHeight="1">
      <c r="A13" s="17" t="s">
        <v>373</v>
      </c>
      <c r="B13" s="16" t="s">
        <v>14</v>
      </c>
      <c r="C13" s="17" t="s">
        <v>5</v>
      </c>
      <c r="D13" s="22" t="s">
        <v>374</v>
      </c>
    </row>
    <row r="14" spans="1:4" ht="28.5">
      <c r="A14" s="14" t="s">
        <v>363</v>
      </c>
      <c r="B14" s="13" t="s">
        <v>4</v>
      </c>
      <c r="C14" s="14" t="s">
        <v>5</v>
      </c>
      <c r="D14" s="26" t="s">
        <v>402</v>
      </c>
    </row>
    <row r="15" spans="1:4" ht="15">
      <c r="A15" s="17" t="s">
        <v>364</v>
      </c>
      <c r="B15" s="16" t="s">
        <v>10</v>
      </c>
      <c r="C15" s="17" t="s">
        <v>5</v>
      </c>
      <c r="D15" s="21" t="s">
        <v>398</v>
      </c>
    </row>
    <row r="16" spans="1:4" ht="15">
      <c r="A16" s="17" t="s">
        <v>365</v>
      </c>
      <c r="B16" s="18" t="s">
        <v>8</v>
      </c>
      <c r="C16" s="17" t="s">
        <v>5</v>
      </c>
      <c r="D16" s="22" t="s">
        <v>366</v>
      </c>
    </row>
    <row r="17" spans="1:4" ht="30">
      <c r="A17" s="17" t="s">
        <v>367</v>
      </c>
      <c r="B17" s="18" t="s">
        <v>11</v>
      </c>
      <c r="C17" s="17" t="s">
        <v>12</v>
      </c>
      <c r="D17" s="22">
        <f>3.58*5514.7*12</f>
        <v>236911.512</v>
      </c>
    </row>
    <row r="18" spans="1:4" ht="45">
      <c r="A18" s="17" t="s">
        <v>368</v>
      </c>
      <c r="B18" s="18" t="s">
        <v>369</v>
      </c>
      <c r="C18" s="17" t="s">
        <v>5</v>
      </c>
      <c r="D18" s="22" t="s">
        <v>400</v>
      </c>
    </row>
    <row r="19" spans="1:4" ht="30">
      <c r="A19" s="17" t="s">
        <v>370</v>
      </c>
      <c r="B19" s="18" t="s">
        <v>371</v>
      </c>
      <c r="C19" s="17" t="s">
        <v>5</v>
      </c>
      <c r="D19" s="22" t="s">
        <v>401</v>
      </c>
    </row>
    <row r="20" spans="1:4" ht="30">
      <c r="A20" s="17" t="s">
        <v>372</v>
      </c>
      <c r="B20" s="16" t="s">
        <v>13</v>
      </c>
      <c r="C20" s="17" t="s">
        <v>5</v>
      </c>
      <c r="D20" s="23" t="s">
        <v>353</v>
      </c>
    </row>
    <row r="21" spans="1:4" ht="21.75" customHeight="1">
      <c r="A21" s="17" t="s">
        <v>373</v>
      </c>
      <c r="B21" s="16" t="s">
        <v>14</v>
      </c>
      <c r="C21" s="17" t="s">
        <v>5</v>
      </c>
      <c r="D21" s="22" t="s">
        <v>374</v>
      </c>
    </row>
    <row r="22" spans="1:4" ht="28.5">
      <c r="A22" s="14" t="s">
        <v>363</v>
      </c>
      <c r="B22" s="13" t="s">
        <v>4</v>
      </c>
      <c r="C22" s="14" t="s">
        <v>5</v>
      </c>
      <c r="D22" s="26" t="s">
        <v>402</v>
      </c>
    </row>
    <row r="23" spans="1:4" ht="15">
      <c r="A23" s="17" t="s">
        <v>364</v>
      </c>
      <c r="B23" s="16" t="s">
        <v>10</v>
      </c>
      <c r="C23" s="17" t="s">
        <v>5</v>
      </c>
      <c r="D23" s="21" t="s">
        <v>318</v>
      </c>
    </row>
    <row r="24" spans="1:4" ht="15">
      <c r="A24" s="17" t="s">
        <v>365</v>
      </c>
      <c r="B24" s="18" t="s">
        <v>8</v>
      </c>
      <c r="C24" s="17" t="s">
        <v>5</v>
      </c>
      <c r="D24" s="22" t="s">
        <v>366</v>
      </c>
    </row>
    <row r="25" spans="1:4" ht="30">
      <c r="A25" s="17" t="s">
        <v>367</v>
      </c>
      <c r="B25" s="18" t="s">
        <v>11</v>
      </c>
      <c r="C25" s="17" t="s">
        <v>12</v>
      </c>
      <c r="D25" s="22">
        <f>0.71*5514.7*12</f>
        <v>46985.244</v>
      </c>
    </row>
    <row r="26" spans="1:4" ht="45">
      <c r="A26" s="17" t="s">
        <v>368</v>
      </c>
      <c r="B26" s="18" t="s">
        <v>369</v>
      </c>
      <c r="C26" s="17" t="s">
        <v>5</v>
      </c>
      <c r="D26" s="22" t="s">
        <v>400</v>
      </c>
    </row>
    <row r="27" spans="1:4" ht="30">
      <c r="A27" s="17" t="s">
        <v>370</v>
      </c>
      <c r="B27" s="18" t="s">
        <v>371</v>
      </c>
      <c r="C27" s="17" t="s">
        <v>5</v>
      </c>
      <c r="D27" s="22" t="s">
        <v>401</v>
      </c>
    </row>
    <row r="28" spans="1:4" ht="30">
      <c r="A28" s="17" t="s">
        <v>372</v>
      </c>
      <c r="B28" s="16" t="s">
        <v>13</v>
      </c>
      <c r="C28" s="17" t="s">
        <v>5</v>
      </c>
      <c r="D28" s="23" t="s">
        <v>354</v>
      </c>
    </row>
    <row r="29" spans="1:4" ht="30">
      <c r="A29" s="17" t="s">
        <v>373</v>
      </c>
      <c r="B29" s="16" t="s">
        <v>14</v>
      </c>
      <c r="C29" s="17" t="s">
        <v>5</v>
      </c>
      <c r="D29" s="22" t="s">
        <v>378</v>
      </c>
    </row>
    <row r="30" spans="1:4" ht="28.5">
      <c r="A30" s="14" t="s">
        <v>363</v>
      </c>
      <c r="B30" s="13" t="s">
        <v>4</v>
      </c>
      <c r="C30" s="14" t="s">
        <v>5</v>
      </c>
      <c r="D30" s="26" t="s">
        <v>402</v>
      </c>
    </row>
    <row r="31" spans="1:4" ht="15">
      <c r="A31" s="17" t="s">
        <v>364</v>
      </c>
      <c r="B31" s="16" t="s">
        <v>10</v>
      </c>
      <c r="C31" s="17" t="s">
        <v>5</v>
      </c>
      <c r="D31" s="21" t="s">
        <v>321</v>
      </c>
    </row>
    <row r="32" spans="1:4" ht="15">
      <c r="A32" s="17" t="s">
        <v>365</v>
      </c>
      <c r="B32" s="18" t="s">
        <v>8</v>
      </c>
      <c r="C32" s="17" t="s">
        <v>5</v>
      </c>
      <c r="D32" s="22" t="s">
        <v>366</v>
      </c>
    </row>
    <row r="33" spans="1:4" ht="30">
      <c r="A33" s="17" t="s">
        <v>367</v>
      </c>
      <c r="B33" s="18" t="s">
        <v>11</v>
      </c>
      <c r="C33" s="17" t="s">
        <v>12</v>
      </c>
      <c r="D33" s="22">
        <f>1.79*5514.7*12</f>
        <v>118455.756</v>
      </c>
    </row>
    <row r="34" spans="1:4" ht="45">
      <c r="A34" s="17" t="s">
        <v>368</v>
      </c>
      <c r="B34" s="18" t="s">
        <v>369</v>
      </c>
      <c r="C34" s="17" t="s">
        <v>5</v>
      </c>
      <c r="D34" s="22" t="s">
        <v>400</v>
      </c>
    </row>
    <row r="35" spans="1:4" ht="30">
      <c r="A35" s="17" t="s">
        <v>370</v>
      </c>
      <c r="B35" s="18" t="s">
        <v>371</v>
      </c>
      <c r="C35" s="17" t="s">
        <v>5</v>
      </c>
      <c r="D35" s="22" t="s">
        <v>401</v>
      </c>
    </row>
    <row r="36" spans="1:4" ht="30">
      <c r="A36" s="17" t="s">
        <v>372</v>
      </c>
      <c r="B36" s="16" t="s">
        <v>13</v>
      </c>
      <c r="C36" s="17" t="s">
        <v>5</v>
      </c>
      <c r="D36" s="23" t="s">
        <v>327</v>
      </c>
    </row>
    <row r="37" spans="1:4" ht="21.75" customHeight="1">
      <c r="A37" s="17" t="s">
        <v>373</v>
      </c>
      <c r="B37" s="16" t="s">
        <v>14</v>
      </c>
      <c r="C37" s="17" t="s">
        <v>5</v>
      </c>
      <c r="D37" s="23" t="s">
        <v>380</v>
      </c>
    </row>
    <row r="38" spans="1:4" ht="28.5">
      <c r="A38" s="14" t="s">
        <v>363</v>
      </c>
      <c r="B38" s="13" t="s">
        <v>4</v>
      </c>
      <c r="C38" s="14" t="s">
        <v>5</v>
      </c>
      <c r="D38" s="26" t="s">
        <v>402</v>
      </c>
    </row>
    <row r="39" spans="1:4" ht="15">
      <c r="A39" s="17" t="s">
        <v>364</v>
      </c>
      <c r="B39" s="16" t="s">
        <v>10</v>
      </c>
      <c r="C39" s="17" t="s">
        <v>5</v>
      </c>
      <c r="D39" s="21" t="s">
        <v>322</v>
      </c>
    </row>
    <row r="40" spans="1:4" ht="15">
      <c r="A40" s="17" t="s">
        <v>365</v>
      </c>
      <c r="B40" s="18" t="s">
        <v>8</v>
      </c>
      <c r="C40" s="17" t="s">
        <v>5</v>
      </c>
      <c r="D40" s="22" t="s">
        <v>366</v>
      </c>
    </row>
    <row r="41" spans="1:4" ht="30">
      <c r="A41" s="17" t="s">
        <v>367</v>
      </c>
      <c r="B41" s="18" t="s">
        <v>11</v>
      </c>
      <c r="C41" s="17" t="s">
        <v>12</v>
      </c>
      <c r="D41" s="22">
        <f>0.55*5514.7*12</f>
        <v>36397.020000000004</v>
      </c>
    </row>
    <row r="42" spans="1:4" ht="45">
      <c r="A42" s="17" t="s">
        <v>368</v>
      </c>
      <c r="B42" s="18" t="s">
        <v>369</v>
      </c>
      <c r="C42" s="17" t="s">
        <v>5</v>
      </c>
      <c r="D42" s="22" t="s">
        <v>400</v>
      </c>
    </row>
    <row r="43" spans="1:4" ht="30">
      <c r="A43" s="17" t="s">
        <v>370</v>
      </c>
      <c r="B43" s="18" t="s">
        <v>371</v>
      </c>
      <c r="C43" s="17" t="s">
        <v>5</v>
      </c>
      <c r="D43" s="22" t="s">
        <v>401</v>
      </c>
    </row>
    <row r="44" spans="1:4" ht="30">
      <c r="A44" s="17" t="s">
        <v>372</v>
      </c>
      <c r="B44" s="16" t="s">
        <v>13</v>
      </c>
      <c r="C44" s="17" t="s">
        <v>5</v>
      </c>
      <c r="D44" s="22" t="s">
        <v>327</v>
      </c>
    </row>
    <row r="45" spans="1:4" ht="15">
      <c r="A45" s="17" t="s">
        <v>373</v>
      </c>
      <c r="B45" s="16" t="s">
        <v>14</v>
      </c>
      <c r="C45" s="17" t="s">
        <v>5</v>
      </c>
      <c r="D45" s="22" t="s">
        <v>374</v>
      </c>
    </row>
    <row r="46" spans="1:4" ht="28.5">
      <c r="A46" s="14" t="s">
        <v>363</v>
      </c>
      <c r="B46" s="13" t="s">
        <v>4</v>
      </c>
      <c r="C46" s="14" t="s">
        <v>5</v>
      </c>
      <c r="D46" s="26" t="s">
        <v>402</v>
      </c>
    </row>
    <row r="47" spans="1:4" ht="42.75">
      <c r="A47" s="17" t="s">
        <v>364</v>
      </c>
      <c r="B47" s="16" t="s">
        <v>10</v>
      </c>
      <c r="C47" s="17" t="s">
        <v>5</v>
      </c>
      <c r="D47" s="21" t="s">
        <v>381</v>
      </c>
    </row>
    <row r="48" spans="1:4" ht="15">
      <c r="A48" s="17" t="s">
        <v>365</v>
      </c>
      <c r="B48" s="18" t="s">
        <v>8</v>
      </c>
      <c r="C48" s="17" t="s">
        <v>5</v>
      </c>
      <c r="D48" s="22" t="s">
        <v>366</v>
      </c>
    </row>
    <row r="49" spans="1:4" ht="30">
      <c r="A49" s="17" t="s">
        <v>367</v>
      </c>
      <c r="B49" s="18" t="s">
        <v>11</v>
      </c>
      <c r="C49" s="17" t="s">
        <v>12</v>
      </c>
      <c r="D49" s="22">
        <f>1.1*5514.7*12</f>
        <v>72794.04000000001</v>
      </c>
    </row>
    <row r="50" spans="1:4" ht="45">
      <c r="A50" s="17" t="s">
        <v>368</v>
      </c>
      <c r="B50" s="18" t="s">
        <v>369</v>
      </c>
      <c r="C50" s="17" t="s">
        <v>5</v>
      </c>
      <c r="D50" s="22" t="s">
        <v>400</v>
      </c>
    </row>
    <row r="51" spans="1:4" ht="30">
      <c r="A51" s="17" t="s">
        <v>370</v>
      </c>
      <c r="B51" s="18" t="s">
        <v>371</v>
      </c>
      <c r="C51" s="17" t="s">
        <v>5</v>
      </c>
      <c r="D51" s="22" t="s">
        <v>401</v>
      </c>
    </row>
    <row r="52" spans="1:4" ht="30">
      <c r="A52" s="17" t="s">
        <v>372</v>
      </c>
      <c r="B52" s="16" t="s">
        <v>13</v>
      </c>
      <c r="C52" s="17" t="s">
        <v>5</v>
      </c>
      <c r="D52" s="22" t="s">
        <v>336</v>
      </c>
    </row>
    <row r="53" spans="1:4" ht="15">
      <c r="A53" s="17" t="s">
        <v>373</v>
      </c>
      <c r="B53" s="16" t="s">
        <v>14</v>
      </c>
      <c r="C53" s="17" t="s">
        <v>5</v>
      </c>
      <c r="D53" s="22" t="s">
        <v>382</v>
      </c>
    </row>
    <row r="54" spans="1:4" ht="28.5">
      <c r="A54" s="14" t="s">
        <v>363</v>
      </c>
      <c r="B54" s="13" t="s">
        <v>4</v>
      </c>
      <c r="C54" s="14" t="s">
        <v>5</v>
      </c>
      <c r="D54" s="26" t="s">
        <v>402</v>
      </c>
    </row>
    <row r="55" spans="1:4" ht="15">
      <c r="A55" s="17" t="s">
        <v>364</v>
      </c>
      <c r="B55" s="16" t="s">
        <v>10</v>
      </c>
      <c r="C55" s="17" t="s">
        <v>5</v>
      </c>
      <c r="D55" s="21" t="s">
        <v>383</v>
      </c>
    </row>
    <row r="56" spans="1:4" ht="15">
      <c r="A56" s="17" t="s">
        <v>365</v>
      </c>
      <c r="B56" s="18" t="s">
        <v>8</v>
      </c>
      <c r="C56" s="17" t="s">
        <v>5</v>
      </c>
      <c r="D56" s="22" t="s">
        <v>366</v>
      </c>
    </row>
    <row r="57" spans="1:4" ht="30">
      <c r="A57" s="17" t="s">
        <v>367</v>
      </c>
      <c r="B57" s="18" t="s">
        <v>11</v>
      </c>
      <c r="C57" s="17" t="s">
        <v>12</v>
      </c>
      <c r="D57" s="22">
        <f>0.02*5514.7*12</f>
        <v>1323.528</v>
      </c>
    </row>
    <row r="58" spans="1:4" ht="45">
      <c r="A58" s="17" t="s">
        <v>368</v>
      </c>
      <c r="B58" s="18" t="s">
        <v>369</v>
      </c>
      <c r="C58" s="17" t="s">
        <v>5</v>
      </c>
      <c r="D58" s="22" t="s">
        <v>400</v>
      </c>
    </row>
    <row r="59" spans="1:4" ht="30">
      <c r="A59" s="17" t="s">
        <v>370</v>
      </c>
      <c r="B59" s="18" t="s">
        <v>371</v>
      </c>
      <c r="C59" s="17" t="s">
        <v>5</v>
      </c>
      <c r="D59" s="22" t="s">
        <v>401</v>
      </c>
    </row>
    <row r="60" spans="1:4" ht="30">
      <c r="A60" s="17" t="s">
        <v>372</v>
      </c>
      <c r="B60" s="16" t="s">
        <v>13</v>
      </c>
      <c r="C60" s="17" t="s">
        <v>5</v>
      </c>
      <c r="D60" s="22" t="s">
        <v>340</v>
      </c>
    </row>
    <row r="61" spans="1:4" ht="15">
      <c r="A61" s="17" t="s">
        <v>373</v>
      </c>
      <c r="B61" s="16" t="s">
        <v>14</v>
      </c>
      <c r="C61" s="17" t="s">
        <v>5</v>
      </c>
      <c r="D61" s="22" t="s">
        <v>384</v>
      </c>
    </row>
    <row r="62" spans="1:4" ht="28.5">
      <c r="A62" s="14" t="s">
        <v>363</v>
      </c>
      <c r="B62" s="13" t="s">
        <v>4</v>
      </c>
      <c r="C62" s="14" t="s">
        <v>5</v>
      </c>
      <c r="D62" s="26" t="s">
        <v>402</v>
      </c>
    </row>
    <row r="63" spans="1:4" ht="28.5">
      <c r="A63" s="17" t="s">
        <v>364</v>
      </c>
      <c r="B63" s="16" t="s">
        <v>10</v>
      </c>
      <c r="C63" s="17" t="s">
        <v>5</v>
      </c>
      <c r="D63" s="21" t="s">
        <v>385</v>
      </c>
    </row>
    <row r="64" spans="1:4" ht="15">
      <c r="A64" s="17" t="s">
        <v>365</v>
      </c>
      <c r="B64" s="18" t="s">
        <v>8</v>
      </c>
      <c r="C64" s="17" t="s">
        <v>5</v>
      </c>
      <c r="D64" s="22" t="s">
        <v>366</v>
      </c>
    </row>
    <row r="65" spans="1:4" ht="30">
      <c r="A65" s="17" t="s">
        <v>367</v>
      </c>
      <c r="B65" s="18" t="s">
        <v>11</v>
      </c>
      <c r="C65" s="17" t="s">
        <v>12</v>
      </c>
      <c r="D65" s="22">
        <f>0.14*5514.7*12</f>
        <v>9264.696</v>
      </c>
    </row>
    <row r="66" spans="1:4" ht="45">
      <c r="A66" s="17" t="s">
        <v>368</v>
      </c>
      <c r="B66" s="18" t="s">
        <v>369</v>
      </c>
      <c r="C66" s="17" t="s">
        <v>5</v>
      </c>
      <c r="D66" s="22" t="s">
        <v>400</v>
      </c>
    </row>
    <row r="67" spans="1:4" ht="30">
      <c r="A67" s="17" t="s">
        <v>370</v>
      </c>
      <c r="B67" s="18" t="s">
        <v>371</v>
      </c>
      <c r="C67" s="17" t="s">
        <v>5</v>
      </c>
      <c r="D67" s="22" t="s">
        <v>401</v>
      </c>
    </row>
    <row r="68" spans="1:4" ht="30">
      <c r="A68" s="17" t="s">
        <v>372</v>
      </c>
      <c r="B68" s="16" t="s">
        <v>13</v>
      </c>
      <c r="C68" s="17" t="s">
        <v>5</v>
      </c>
      <c r="D68" s="22" t="s">
        <v>336</v>
      </c>
    </row>
    <row r="69" spans="1:4" ht="15">
      <c r="A69" s="17" t="s">
        <v>373</v>
      </c>
      <c r="B69" s="16" t="s">
        <v>14</v>
      </c>
      <c r="C69" s="17" t="s">
        <v>5</v>
      </c>
      <c r="D69" s="22" t="s">
        <v>386</v>
      </c>
    </row>
    <row r="70" spans="1:4" ht="28.5">
      <c r="A70" s="14" t="s">
        <v>363</v>
      </c>
      <c r="B70" s="13" t="s">
        <v>4</v>
      </c>
      <c r="C70" s="14" t="s">
        <v>5</v>
      </c>
      <c r="D70" s="26" t="s">
        <v>402</v>
      </c>
    </row>
    <row r="71" spans="1:4" ht="15">
      <c r="A71" s="17" t="s">
        <v>364</v>
      </c>
      <c r="B71" s="16" t="s">
        <v>10</v>
      </c>
      <c r="C71" s="17" t="s">
        <v>5</v>
      </c>
      <c r="D71" s="21" t="s">
        <v>387</v>
      </c>
    </row>
    <row r="72" spans="1:4" ht="15">
      <c r="A72" s="17" t="s">
        <v>365</v>
      </c>
      <c r="B72" s="18" t="s">
        <v>8</v>
      </c>
      <c r="C72" s="17" t="s">
        <v>5</v>
      </c>
      <c r="D72" s="22" t="s">
        <v>366</v>
      </c>
    </row>
    <row r="73" spans="1:4" ht="30">
      <c r="A73" s="17" t="s">
        <v>367</v>
      </c>
      <c r="B73" s="18" t="s">
        <v>11</v>
      </c>
      <c r="C73" s="17" t="s">
        <v>12</v>
      </c>
      <c r="D73" s="22">
        <f>1.74*5514.7*12</f>
        <v>115146.93599999999</v>
      </c>
    </row>
    <row r="74" spans="1:4" ht="45">
      <c r="A74" s="17" t="s">
        <v>368</v>
      </c>
      <c r="B74" s="18" t="s">
        <v>369</v>
      </c>
      <c r="C74" s="17" t="s">
        <v>5</v>
      </c>
      <c r="D74" s="22" t="s">
        <v>400</v>
      </c>
    </row>
    <row r="75" spans="1:4" ht="30">
      <c r="A75" s="17" t="s">
        <v>370</v>
      </c>
      <c r="B75" s="18" t="s">
        <v>371</v>
      </c>
      <c r="C75" s="17" t="s">
        <v>5</v>
      </c>
      <c r="D75" s="22" t="s">
        <v>401</v>
      </c>
    </row>
    <row r="76" spans="1:4" ht="30">
      <c r="A76" s="17" t="s">
        <v>372</v>
      </c>
      <c r="B76" s="16" t="s">
        <v>13</v>
      </c>
      <c r="C76" s="17" t="s">
        <v>5</v>
      </c>
      <c r="D76" s="22" t="s">
        <v>327</v>
      </c>
    </row>
    <row r="77" spans="1:4" ht="15">
      <c r="A77" s="17" t="s">
        <v>373</v>
      </c>
      <c r="B77" s="16" t="s">
        <v>14</v>
      </c>
      <c r="C77" s="17" t="s">
        <v>5</v>
      </c>
      <c r="D77" s="22" t="s">
        <v>374</v>
      </c>
    </row>
    <row r="78" spans="1:4" ht="20.25" customHeight="1">
      <c r="A78" s="30" t="s">
        <v>325</v>
      </c>
      <c r="B78" s="31"/>
      <c r="C78" s="31"/>
      <c r="D78" s="32"/>
    </row>
    <row r="79" spans="1:4" ht="28.5">
      <c r="A79" s="14" t="s">
        <v>363</v>
      </c>
      <c r="B79" s="13" t="s">
        <v>4</v>
      </c>
      <c r="C79" s="14" t="s">
        <v>5</v>
      </c>
      <c r="D79" s="26" t="s">
        <v>402</v>
      </c>
    </row>
    <row r="80" spans="1:4" ht="28.5">
      <c r="A80" s="17" t="s">
        <v>364</v>
      </c>
      <c r="B80" s="16" t="s">
        <v>10</v>
      </c>
      <c r="C80" s="17" t="s">
        <v>5</v>
      </c>
      <c r="D80" s="21" t="s">
        <v>389</v>
      </c>
    </row>
    <row r="81" spans="1:4" ht="15">
      <c r="A81" s="17" t="s">
        <v>365</v>
      </c>
      <c r="B81" s="18" t="s">
        <v>8</v>
      </c>
      <c r="C81" s="17" t="s">
        <v>5</v>
      </c>
      <c r="D81" s="22" t="s">
        <v>366</v>
      </c>
    </row>
    <row r="82" spans="1:4" ht="30">
      <c r="A82" s="17" t="s">
        <v>367</v>
      </c>
      <c r="B82" s="18" t="s">
        <v>11</v>
      </c>
      <c r="C82" s="17" t="s">
        <v>12</v>
      </c>
      <c r="D82" s="22">
        <f>0.62*5514.7*12</f>
        <v>41029.368</v>
      </c>
    </row>
    <row r="83" spans="1:4" ht="45">
      <c r="A83" s="17" t="s">
        <v>368</v>
      </c>
      <c r="B83" s="18" t="s">
        <v>369</v>
      </c>
      <c r="C83" s="17" t="s">
        <v>5</v>
      </c>
      <c r="D83" s="22" t="s">
        <v>400</v>
      </c>
    </row>
    <row r="84" spans="1:4" ht="30">
      <c r="A84" s="17" t="s">
        <v>370</v>
      </c>
      <c r="B84" s="18" t="s">
        <v>371</v>
      </c>
      <c r="C84" s="17" t="s">
        <v>5</v>
      </c>
      <c r="D84" s="22" t="s">
        <v>401</v>
      </c>
    </row>
    <row r="85" spans="1:4" ht="30">
      <c r="A85" s="17" t="s">
        <v>372</v>
      </c>
      <c r="B85" s="16" t="s">
        <v>13</v>
      </c>
      <c r="C85" s="17" t="s">
        <v>5</v>
      </c>
      <c r="D85" s="23" t="s">
        <v>353</v>
      </c>
    </row>
    <row r="86" spans="1:4" ht="15">
      <c r="A86" s="17" t="s">
        <v>373</v>
      </c>
      <c r="B86" s="16" t="s">
        <v>14</v>
      </c>
      <c r="C86" s="17" t="s">
        <v>5</v>
      </c>
      <c r="D86" s="22" t="s">
        <v>374</v>
      </c>
    </row>
    <row r="87" spans="1:4" ht="28.5">
      <c r="A87" s="14" t="s">
        <v>363</v>
      </c>
      <c r="B87" s="13" t="s">
        <v>4</v>
      </c>
      <c r="C87" s="14" t="s">
        <v>5</v>
      </c>
      <c r="D87" s="26" t="s">
        <v>402</v>
      </c>
    </row>
    <row r="88" spans="1:4" ht="15">
      <c r="A88" s="17" t="s">
        <v>364</v>
      </c>
      <c r="B88" s="16" t="s">
        <v>10</v>
      </c>
      <c r="C88" s="17" t="s">
        <v>5</v>
      </c>
      <c r="D88" s="21" t="s">
        <v>390</v>
      </c>
    </row>
    <row r="89" spans="1:4" ht="15">
      <c r="A89" s="17" t="s">
        <v>365</v>
      </c>
      <c r="B89" s="18" t="s">
        <v>8</v>
      </c>
      <c r="C89" s="17" t="s">
        <v>5</v>
      </c>
      <c r="D89" s="22" t="s">
        <v>391</v>
      </c>
    </row>
    <row r="90" spans="1:4" ht="30">
      <c r="A90" s="17" t="s">
        <v>367</v>
      </c>
      <c r="B90" s="18" t="s">
        <v>11</v>
      </c>
      <c r="C90" s="17" t="s">
        <v>12</v>
      </c>
      <c r="D90" s="22">
        <f>0.67*5514.7*12</f>
        <v>44338.188</v>
      </c>
    </row>
    <row r="91" spans="1:4" ht="45">
      <c r="A91" s="17" t="s">
        <v>368</v>
      </c>
      <c r="B91" s="18" t="s">
        <v>369</v>
      </c>
      <c r="C91" s="17" t="s">
        <v>5</v>
      </c>
      <c r="D91" s="22" t="s">
        <v>400</v>
      </c>
    </row>
    <row r="92" spans="1:4" ht="30">
      <c r="A92" s="17" t="s">
        <v>370</v>
      </c>
      <c r="B92" s="18" t="s">
        <v>371</v>
      </c>
      <c r="C92" s="17" t="s">
        <v>5</v>
      </c>
      <c r="D92" s="22" t="s">
        <v>401</v>
      </c>
    </row>
    <row r="93" spans="1:4" ht="30">
      <c r="A93" s="17" t="s">
        <v>372</v>
      </c>
      <c r="B93" s="16" t="s">
        <v>13</v>
      </c>
      <c r="C93" s="17" t="s">
        <v>5</v>
      </c>
      <c r="D93" s="23" t="s">
        <v>355</v>
      </c>
    </row>
    <row r="94" spans="1:4" ht="21.75" customHeight="1">
      <c r="A94" s="17" t="s">
        <v>373</v>
      </c>
      <c r="B94" s="16" t="s">
        <v>14</v>
      </c>
      <c r="C94" s="17" t="s">
        <v>5</v>
      </c>
      <c r="D94" s="22" t="s">
        <v>374</v>
      </c>
    </row>
  </sheetData>
  <sheetProtection/>
  <mergeCells count="4">
    <mergeCell ref="A1:D1"/>
    <mergeCell ref="A2:D2"/>
    <mergeCell ref="A3:D3"/>
    <mergeCell ref="A78:D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35" t="s">
        <v>15</v>
      </c>
      <c r="B1" s="35"/>
      <c r="C1" s="35"/>
    </row>
    <row r="2" spans="1:3" ht="15.75" customHeight="1">
      <c r="A2" s="35"/>
      <c r="B2" s="35"/>
      <c r="C2" s="35"/>
    </row>
    <row r="3" ht="15.75">
      <c r="A3" s="3"/>
    </row>
    <row r="4" ht="15.75">
      <c r="A4" s="4" t="s">
        <v>16</v>
      </c>
    </row>
    <row r="5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ht="15.75" customHeight="1">
      <c r="A61" s="3"/>
    </row>
    <row r="62" ht="15.75" customHeight="1">
      <c r="A62" s="4" t="s">
        <v>127</v>
      </c>
    </row>
    <row r="6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ht="15.75" customHeight="1">
      <c r="A67" s="4"/>
    </row>
    <row r="68" ht="15.75" customHeight="1">
      <c r="A68" s="4" t="s">
        <v>130</v>
      </c>
    </row>
    <row r="69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ht="15.75" customHeight="1">
      <c r="A75" s="4"/>
    </row>
    <row r="76" ht="15.75" customHeight="1">
      <c r="A76" s="4" t="s">
        <v>135</v>
      </c>
    </row>
    <row r="77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ht="15.75" customHeight="1">
      <c r="A82" s="4"/>
    </row>
    <row r="83" ht="15.75" customHeight="1">
      <c r="A83" s="4" t="s">
        <v>139</v>
      </c>
    </row>
    <row r="84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ht="15.75" customHeight="1">
      <c r="A92" s="4"/>
    </row>
    <row r="93" ht="15.75" customHeight="1">
      <c r="A93" s="4" t="s">
        <v>152</v>
      </c>
    </row>
    <row r="94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ht="15.75" customHeight="1">
      <c r="A103" s="4"/>
    </row>
    <row r="104" ht="15.75" customHeight="1">
      <c r="A104" s="4" t="s">
        <v>167</v>
      </c>
    </row>
    <row r="105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ht="15.75" customHeight="1">
      <c r="A111" s="4"/>
    </row>
    <row r="112" ht="15.75" customHeight="1">
      <c r="A112" s="4" t="s">
        <v>172</v>
      </c>
    </row>
    <row r="11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ht="15.75" customHeight="1">
      <c r="A119" s="4"/>
    </row>
    <row r="120" ht="15.75" customHeight="1">
      <c r="A120" s="4" t="s">
        <v>177</v>
      </c>
    </row>
    <row r="121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ht="15.75" customHeight="1">
      <c r="A130" s="4"/>
    </row>
    <row r="131" ht="15.75" customHeight="1">
      <c r="A131" s="4" t="s">
        <v>183</v>
      </c>
    </row>
    <row r="132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ht="15.75" customHeight="1">
      <c r="A141" s="4"/>
    </row>
    <row r="142" ht="15.75" customHeight="1">
      <c r="A142" s="4" t="s">
        <v>191</v>
      </c>
    </row>
    <row r="14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ht="15.75" customHeight="1">
      <c r="A147" s="4"/>
    </row>
    <row r="148" ht="15.75" customHeight="1">
      <c r="A148" s="4" t="s">
        <v>194</v>
      </c>
    </row>
    <row r="149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ht="15.75" customHeight="1">
      <c r="A158" s="4"/>
    </row>
    <row r="159" ht="15.75" customHeight="1">
      <c r="A159" s="4" t="s">
        <v>202</v>
      </c>
    </row>
    <row r="160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ht="15.75" customHeight="1">
      <c r="A165" s="4"/>
    </row>
    <row r="166" ht="15.75" customHeight="1">
      <c r="A166" s="4" t="s">
        <v>209</v>
      </c>
    </row>
    <row r="167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ht="15.75" customHeight="1">
      <c r="A172" s="4"/>
    </row>
    <row r="173" ht="15.75" customHeight="1">
      <c r="A173" s="4" t="s">
        <v>213</v>
      </c>
    </row>
    <row r="174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ht="15.75" customHeight="1">
      <c r="A182" s="4"/>
    </row>
    <row r="183" ht="15.75" customHeight="1">
      <c r="A183" s="4" t="s">
        <v>223</v>
      </c>
    </row>
    <row r="184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ht="15.75" customHeight="1">
      <c r="A189" s="4"/>
    </row>
    <row r="190" ht="15.75" customHeight="1">
      <c r="A190" s="4" t="s">
        <v>227</v>
      </c>
    </row>
    <row r="191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ht="15.75" customHeight="1">
      <c r="A195" s="4"/>
    </row>
    <row r="196" ht="15.75" customHeight="1">
      <c r="A196" s="4" t="s">
        <v>230</v>
      </c>
    </row>
    <row r="197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ht="15.75" customHeight="1">
      <c r="A232" s="4"/>
    </row>
    <row r="233" ht="15.75" customHeight="1">
      <c r="A233" s="4" t="s">
        <v>285</v>
      </c>
    </row>
    <row r="234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ht="15.75" customHeight="1">
      <c r="A239" s="4"/>
    </row>
    <row r="240" ht="15.75" customHeight="1">
      <c r="A240" s="4" t="s">
        <v>288</v>
      </c>
    </row>
    <row r="241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ht="15.75" customHeight="1">
      <c r="A248" s="4"/>
    </row>
    <row r="249" ht="15.75" customHeight="1">
      <c r="A249" s="4" t="s">
        <v>292</v>
      </c>
    </row>
    <row r="250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ht="15.75" customHeight="1">
      <c r="A258" s="4"/>
    </row>
    <row r="259" ht="15.75" customHeight="1">
      <c r="A259" s="4" t="s">
        <v>296</v>
      </c>
    </row>
    <row r="260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ht="15.75" customHeight="1">
      <c r="A265" s="4"/>
    </row>
    <row r="266" ht="15.75" customHeight="1">
      <c r="A266" s="4" t="s">
        <v>298</v>
      </c>
    </row>
    <row r="267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ht="15.75" customHeight="1">
      <c r="A272" s="4"/>
    </row>
    <row r="273" ht="15.75" customHeight="1">
      <c r="A273" s="4" t="s">
        <v>299</v>
      </c>
    </row>
    <row r="274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ht="15.75" customHeight="1">
      <c r="A279" s="4"/>
    </row>
    <row r="280" ht="15.75" customHeight="1">
      <c r="A280" s="4" t="s">
        <v>300</v>
      </c>
    </row>
    <row r="281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ht="15.75" customHeight="1">
      <c r="A287" s="4"/>
    </row>
    <row r="288" ht="15.75" customHeight="1">
      <c r="A288" s="4" t="s">
        <v>304</v>
      </c>
    </row>
    <row r="289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ht="15.75" customHeight="1">
      <c r="A294" s="4"/>
    </row>
    <row r="295" ht="15.75" customHeight="1">
      <c r="A295" s="4" t="s">
        <v>307</v>
      </c>
    </row>
    <row r="296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ht="15.75" customHeight="1">
      <c r="A301" s="4"/>
    </row>
    <row r="302" spans="1:3" ht="15.75" customHeight="1">
      <c r="A302" s="33" t="s">
        <v>310</v>
      </c>
      <c r="B302" s="33"/>
      <c r="C302" s="33"/>
    </row>
    <row r="303" spans="1:3" ht="15.75" customHeight="1" thickBot="1">
      <c r="A303" s="34"/>
      <c r="B303" s="34"/>
      <c r="C303" s="34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ht="15.75" customHeight="1">
      <c r="A320" s="4"/>
    </row>
    <row r="321" ht="15.75" customHeight="1">
      <c r="A321" s="4" t="s">
        <v>326</v>
      </c>
    </row>
    <row r="322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ht="15.75" customHeight="1">
      <c r="A353" s="4"/>
    </row>
    <row r="354" ht="15.75" customHeight="1">
      <c r="A354" s="4" t="s">
        <v>356</v>
      </c>
    </row>
    <row r="355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2015-05-10T02:46:53Z</cp:lastPrinted>
  <dcterms:created xsi:type="dcterms:W3CDTF">2014-12-15T06:48:03Z</dcterms:created>
  <dcterms:modified xsi:type="dcterms:W3CDTF">2017-02-06T03:21:00Z</dcterms:modified>
  <cp:category/>
  <cp:version/>
  <cp:contentType/>
  <cp:contentStatus/>
</cp:coreProperties>
</file>